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3295" windowHeight="12015" activeTab="0"/>
  </bookViews>
  <sheets>
    <sheet name="2023" sheetId="1" r:id="rId1"/>
    <sheet name="2022" sheetId="2" r:id="rId2"/>
    <sheet name="2020-2021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</sheets>
  <definedNames/>
  <calcPr fullCalcOnLoad="1"/>
</workbook>
</file>

<file path=xl/sharedStrings.xml><?xml version="1.0" encoding="utf-8"?>
<sst xmlns="http://schemas.openxmlformats.org/spreadsheetml/2006/main" count="937" uniqueCount="267">
  <si>
    <t>Club:</t>
  </si>
  <si>
    <t>Mousquetaires</t>
  </si>
  <si>
    <t>Canton</t>
  </si>
  <si>
    <t>GE</t>
  </si>
  <si>
    <t>Montélaz</t>
  </si>
  <si>
    <t>VD</t>
  </si>
  <si>
    <t>AUBRY</t>
  </si>
  <si>
    <t>BUCHS</t>
  </si>
  <si>
    <t>Pierre-André</t>
  </si>
  <si>
    <t>Patricia</t>
  </si>
  <si>
    <t>KAESER</t>
  </si>
  <si>
    <t>BORNAND</t>
  </si>
  <si>
    <t>Pierre</t>
  </si>
  <si>
    <t>Marcel</t>
  </si>
  <si>
    <t>DIAS</t>
  </si>
  <si>
    <t>ROULIN</t>
  </si>
  <si>
    <t>Antonio</t>
  </si>
  <si>
    <t>Gilbert</t>
  </si>
  <si>
    <t>JAVET</t>
  </si>
  <si>
    <t>Charles</t>
  </si>
  <si>
    <t>Pierre-Alain</t>
  </si>
  <si>
    <t>REALINI</t>
  </si>
  <si>
    <t>MULLER</t>
  </si>
  <si>
    <t>Eric</t>
  </si>
  <si>
    <t>Patrick</t>
  </si>
  <si>
    <t>Bouleurs 3</t>
  </si>
  <si>
    <t>FR</t>
  </si>
  <si>
    <t>Flanthey 2</t>
  </si>
  <si>
    <t>VS</t>
  </si>
  <si>
    <t>GREMAUD</t>
  </si>
  <si>
    <t>MANTA</t>
  </si>
  <si>
    <t>Thierry</t>
  </si>
  <si>
    <t>BARRAS</t>
  </si>
  <si>
    <t>BALET</t>
  </si>
  <si>
    <t>Dominique</t>
  </si>
  <si>
    <t>x</t>
  </si>
  <si>
    <t>BERSET</t>
  </si>
  <si>
    <t>ZENKLUSEN</t>
  </si>
  <si>
    <t>Claude</t>
  </si>
  <si>
    <t>Josef</t>
  </si>
  <si>
    <t>MENETREY</t>
  </si>
  <si>
    <t>BONVIN</t>
  </si>
  <si>
    <t>Stéphane</t>
  </si>
  <si>
    <t>MICHLIG</t>
  </si>
  <si>
    <t>Philippe</t>
  </si>
  <si>
    <t>Franz</t>
  </si>
  <si>
    <t>Classement:</t>
  </si>
  <si>
    <t>Mi-match</t>
  </si>
  <si>
    <t>Saint-Léonard 1</t>
  </si>
  <si>
    <t xml:space="preserve">Mousquetaires </t>
  </si>
  <si>
    <t>FAVRE</t>
  </si>
  <si>
    <t>BRUTTIN</t>
  </si>
  <si>
    <t>MARECHAL</t>
  </si>
  <si>
    <t>Jean-François</t>
  </si>
  <si>
    <t>Daniel</t>
  </si>
  <si>
    <t>DUPERTHUIS</t>
  </si>
  <si>
    <t>EMERY</t>
  </si>
  <si>
    <t>Jean-Claude</t>
  </si>
  <si>
    <t>FARQUET</t>
  </si>
  <si>
    <t>PERRET</t>
  </si>
  <si>
    <t>Christian</t>
  </si>
  <si>
    <t>ZUFFEREY</t>
  </si>
  <si>
    <t>Joseph</t>
  </si>
  <si>
    <t>Mousquetaires 3</t>
  </si>
  <si>
    <t xml:space="preserve">BUCHS </t>
  </si>
  <si>
    <t>RUCHTI</t>
  </si>
  <si>
    <t>Max</t>
  </si>
  <si>
    <t>DEMIERRE</t>
  </si>
  <si>
    <t>BRODARD</t>
  </si>
  <si>
    <t>Norbert</t>
  </si>
  <si>
    <t>MÜLLER</t>
  </si>
  <si>
    <t>DESCHENAUX</t>
  </si>
  <si>
    <t>Georges</t>
  </si>
  <si>
    <t>CONUS</t>
  </si>
  <si>
    <t>Mousquetaires 3   FR</t>
  </si>
  <si>
    <t>Saint-Léonard</t>
  </si>
  <si>
    <t xml:space="preserve">Mousquetaires      GE </t>
  </si>
  <si>
    <t>FSQP   FÉDÉRATION  SUISSE  DE  QUILLES  SUR  PLANCHE  /  FINALE  SUISSE  DES  VAINQUEURS  DE  COUPE  2009  /  LOÈCHE gauche (VS)</t>
  </si>
  <si>
    <t>FSQP   FÉDÉRATION  SUISSE  DE  QUILLES  SUR  PLANCHE  /  FINALE  SUISSE  DES  VAINQUEURS  DE  COUPE  2009  /  RICHELIEN (GE)</t>
  </si>
  <si>
    <t>Simplon</t>
  </si>
  <si>
    <t>Lunika</t>
  </si>
  <si>
    <t xml:space="preserve">Manta </t>
  </si>
  <si>
    <t>Pinto</t>
  </si>
  <si>
    <t>Joao</t>
  </si>
  <si>
    <t>Andenmatten</t>
  </si>
  <si>
    <t>Equey</t>
  </si>
  <si>
    <t>Roland</t>
  </si>
  <si>
    <t>Michel</t>
  </si>
  <si>
    <t xml:space="preserve">Michlig </t>
  </si>
  <si>
    <t>Rathgeb</t>
  </si>
  <si>
    <t>Zenklusen</t>
  </si>
  <si>
    <t>Bonvin</t>
  </si>
  <si>
    <t>Jotterand</t>
  </si>
  <si>
    <t>Pedzeurs</t>
  </si>
  <si>
    <t>Egger</t>
  </si>
  <si>
    <t>Charly</t>
  </si>
  <si>
    <t>Del Mastro</t>
  </si>
  <si>
    <t>Karim</t>
  </si>
  <si>
    <t>Serge</t>
  </si>
  <si>
    <t>Charrière</t>
  </si>
  <si>
    <t>Crausaz</t>
  </si>
  <si>
    <t>FSQP   FÉDÉRATION  SUISSE  DE  QUILLES  SUR  PLANCHE  /  FINALE  SUISSE  DES  VAINQUEURS  DE  COUPE  2011  /   VIÈGE (VS)</t>
  </si>
  <si>
    <t>Vieux-Pont</t>
  </si>
  <si>
    <t>Sebastiani</t>
  </si>
  <si>
    <t>Croce</t>
  </si>
  <si>
    <t>Festa</t>
  </si>
  <si>
    <t>Nanchen</t>
  </si>
  <si>
    <t>Damiano</t>
  </si>
  <si>
    <t>Pascal</t>
  </si>
  <si>
    <t>Andrey</t>
  </si>
  <si>
    <t>Jean-Daniel</t>
  </si>
  <si>
    <t>Francey</t>
  </si>
  <si>
    <t>Edgard</t>
  </si>
  <si>
    <t>Allemann</t>
  </si>
  <si>
    <t>Mario</t>
  </si>
  <si>
    <t>Genève</t>
  </si>
  <si>
    <t>Joyeux-Chasseurs</t>
  </si>
  <si>
    <t>Javet</t>
  </si>
  <si>
    <t>Arn</t>
  </si>
  <si>
    <t>André</t>
  </si>
  <si>
    <t>Kaeser</t>
  </si>
  <si>
    <t>Peytrignet</t>
  </si>
  <si>
    <t>Emery</t>
  </si>
  <si>
    <t>Lavanchy</t>
  </si>
  <si>
    <t>Octave</t>
  </si>
  <si>
    <t>Dias</t>
  </si>
  <si>
    <t>Pouly</t>
  </si>
  <si>
    <t>Antiono</t>
  </si>
  <si>
    <t>Bernard</t>
  </si>
  <si>
    <t>Perret</t>
  </si>
  <si>
    <t>Stillhard</t>
  </si>
  <si>
    <t>Paul</t>
  </si>
  <si>
    <t>Flanthey</t>
  </si>
  <si>
    <t>Perroud</t>
  </si>
  <si>
    <t>Bertrand</t>
  </si>
  <si>
    <t>V</t>
  </si>
  <si>
    <t>Gremaud</t>
  </si>
  <si>
    <t>Grazina</t>
  </si>
  <si>
    <t>Berset</t>
  </si>
  <si>
    <t>Francisco</t>
  </si>
  <si>
    <t>Monsciani</t>
  </si>
  <si>
    <t>Menetrey</t>
  </si>
  <si>
    <t>Pierre-Alfred</t>
  </si>
  <si>
    <t>Barras</t>
  </si>
  <si>
    <t>Armin</t>
  </si>
  <si>
    <t>FSQP   FÉDÉRATION  SUISSE  DE  QUILLES  SUR  PLANCHE  /  FINALE  SUISSE  DES  VAINQUEURS  DE  COUPE  2012  /   ETOY / LUNIKA (VD)</t>
  </si>
  <si>
    <t>Tercier</t>
  </si>
  <si>
    <t>Audergon</t>
  </si>
  <si>
    <t>Françoise</t>
  </si>
  <si>
    <t>Crauzaz</t>
  </si>
  <si>
    <t>Steinemann</t>
  </si>
  <si>
    <t>Hugo</t>
  </si>
  <si>
    <t>Buchs</t>
  </si>
  <si>
    <t>Roulin</t>
  </si>
  <si>
    <t xml:space="preserve">Bornand </t>
  </si>
  <si>
    <t>Pédzeurs</t>
  </si>
  <si>
    <t>FSQP   FÉDÉRATION  SUISSE  DE  QUILLES  SUR  PLANCHE  /  FINALE  SUISSE  DES  VAINQUEURS  DE  COUPE  2013  /   ECUBLENS (FR)</t>
  </si>
  <si>
    <t>Manta</t>
  </si>
  <si>
    <t>Buchilly</t>
  </si>
  <si>
    <t>Johnny</t>
  </si>
  <si>
    <t>Charrotton</t>
  </si>
  <si>
    <t>François</t>
  </si>
  <si>
    <t>Albatros 1</t>
  </si>
  <si>
    <t>Giroud</t>
  </si>
  <si>
    <t>Jacques</t>
  </si>
  <si>
    <t>Suard</t>
  </si>
  <si>
    <t>Esseiva</t>
  </si>
  <si>
    <t>Alexandre</t>
  </si>
  <si>
    <t>Deschenaux</t>
  </si>
  <si>
    <t>Laurent</t>
  </si>
  <si>
    <t>Marchon</t>
  </si>
  <si>
    <t>Patrice</t>
  </si>
  <si>
    <t>Albatroz 1</t>
  </si>
  <si>
    <t>FSQP   FÉDÉRATION  SUISSE  DE  QUILLES  SUR  PLANCHE  /  FINALE  SUISSE  DES  VAINQUEURS  DE  COUPE  2014  /   (VS)</t>
  </si>
  <si>
    <t>FSQP</t>
  </si>
  <si>
    <t>FÉDÉRATION SUISSE DE QUILLES SUR PLANCHE</t>
  </si>
  <si>
    <t>Savigny droite</t>
  </si>
  <si>
    <t>Finale suisse des vainqueurs de coupe 2015</t>
  </si>
  <si>
    <t>16 mai 2015</t>
  </si>
  <si>
    <t>PINTO</t>
  </si>
  <si>
    <t>PERROUD</t>
  </si>
  <si>
    <t>RATHGEB</t>
  </si>
  <si>
    <t>SILVA SOUSA</t>
  </si>
  <si>
    <t>Joaquim</t>
  </si>
  <si>
    <t>JOTTERAND</t>
  </si>
  <si>
    <t xml:space="preserve">Simplon </t>
  </si>
  <si>
    <t>FEDERATION SUISSE DE QUILLES SUR PLANCHE</t>
  </si>
  <si>
    <t>14 mai 2016</t>
  </si>
  <si>
    <t>Broc gauche</t>
  </si>
  <si>
    <t>Finale suisse des vainqueurs de coupe 2016</t>
  </si>
  <si>
    <t>ANDENMATTEN</t>
  </si>
  <si>
    <t>Mi-match:</t>
  </si>
  <si>
    <t>Salquenen droite (VS)</t>
  </si>
  <si>
    <t>Finale Suisse de la Coupe 2017</t>
  </si>
  <si>
    <t>Réchy-Pichiou</t>
  </si>
  <si>
    <t>VOIDE</t>
  </si>
  <si>
    <t>NEVEU</t>
  </si>
  <si>
    <t>CHRISTEN</t>
  </si>
  <si>
    <t>GEX</t>
  </si>
  <si>
    <t>Gabriel</t>
  </si>
  <si>
    <t>PELLEGRINI</t>
  </si>
  <si>
    <t>FRANCEY</t>
  </si>
  <si>
    <t>Edgar</t>
  </si>
  <si>
    <t>ANDREY</t>
  </si>
  <si>
    <t>Manu</t>
  </si>
  <si>
    <t>NANCHEN</t>
  </si>
  <si>
    <t>FESTA</t>
  </si>
  <si>
    <t xml:space="preserve">Club: </t>
  </si>
  <si>
    <t>Etoile-Vallorbe</t>
  </si>
  <si>
    <t xml:space="preserve">                                 FSQP             FEDERATION SUISSE DE QUILLES SUR PLANCHE   20 mai 2017</t>
  </si>
  <si>
    <r>
      <t xml:space="preserve">FSQP             </t>
    </r>
    <r>
      <rPr>
        <b/>
        <sz val="24"/>
        <color indexed="8"/>
        <rFont val="Calibri"/>
        <family val="2"/>
      </rPr>
      <t>FEDERATION SUISSE DE QUILLES SUR PLANCHE   19</t>
    </r>
    <r>
      <rPr>
        <b/>
        <sz val="20"/>
        <color indexed="8"/>
        <rFont val="Calibri"/>
        <family val="2"/>
      </rPr>
      <t xml:space="preserve"> mai 2018</t>
    </r>
  </si>
  <si>
    <t>Savigny gauche  (VD)</t>
  </si>
  <si>
    <t>Finale Suisse des vainqueurs de Coupe 2018</t>
  </si>
  <si>
    <t>LEUBA</t>
  </si>
  <si>
    <t>GIROUD</t>
  </si>
  <si>
    <t>Raymond</t>
  </si>
  <si>
    <t>SZIKLAY</t>
  </si>
  <si>
    <t>SUARD</t>
  </si>
  <si>
    <t>DYENS</t>
  </si>
  <si>
    <t>MOTTAZ</t>
  </si>
  <si>
    <t>BORNOZ</t>
  </si>
  <si>
    <t>18 mai 2019</t>
  </si>
  <si>
    <t>Massonnens</t>
  </si>
  <si>
    <t>Finale suisse des vainqueurs de coupe 2019</t>
  </si>
  <si>
    <t>Endursy 3</t>
  </si>
  <si>
    <t>Gérard</t>
  </si>
  <si>
    <t>DEMMIERE</t>
  </si>
  <si>
    <t>Jean-Noël</t>
  </si>
  <si>
    <t>MAGNE</t>
  </si>
  <si>
    <t>Jean-Michel</t>
  </si>
  <si>
    <t>BUTTY</t>
  </si>
  <si>
    <t>VITTOZ</t>
  </si>
  <si>
    <t>René</t>
  </si>
  <si>
    <t>Agostino</t>
  </si>
  <si>
    <t>Pas de compétition en 2020 et 2021 en raison de la pandémie COVID</t>
  </si>
  <si>
    <r>
      <t xml:space="preserve">FSQP       FÉDÉRATION SUISSE DE QUILLES SUR PLANCHE     </t>
    </r>
    <r>
      <rPr>
        <b/>
        <sz val="18"/>
        <color indexed="8"/>
        <rFont val="Arial"/>
        <family val="2"/>
      </rPr>
      <t>2 avril 2022</t>
    </r>
    <r>
      <rPr>
        <b/>
        <sz val="20"/>
        <color indexed="8"/>
        <rFont val="Arial"/>
        <family val="2"/>
      </rPr>
      <t xml:space="preserve">     </t>
    </r>
  </si>
  <si>
    <t>Vuisternens droite (FR)</t>
  </si>
  <si>
    <t>Finale suisse des Champions 2022</t>
  </si>
  <si>
    <r>
      <t xml:space="preserve">1.     </t>
    </r>
    <r>
      <rPr>
        <sz val="12"/>
        <color indexed="8"/>
        <rFont val="Arial"/>
        <family val="2"/>
      </rPr>
      <t xml:space="preserve">Club:     </t>
    </r>
    <r>
      <rPr>
        <b/>
        <sz val="12"/>
        <color indexed="8"/>
        <rFont val="Arial"/>
        <family val="2"/>
      </rPr>
      <t xml:space="preserve">          </t>
    </r>
    <r>
      <rPr>
        <sz val="12"/>
        <color indexed="8"/>
        <rFont val="Arial"/>
        <family val="2"/>
      </rPr>
      <t>Canton:</t>
    </r>
    <r>
      <rPr>
        <b/>
        <sz val="12"/>
        <color indexed="8"/>
        <rFont val="Arial"/>
        <family val="2"/>
      </rPr>
      <t xml:space="preserve">   </t>
    </r>
  </si>
  <si>
    <r>
      <t xml:space="preserve">2.     </t>
    </r>
    <r>
      <rPr>
        <sz val="12"/>
        <color indexed="8"/>
        <rFont val="Arial"/>
        <family val="2"/>
      </rPr>
      <t xml:space="preserve">Club:     </t>
    </r>
    <r>
      <rPr>
        <b/>
        <sz val="12"/>
        <color indexed="8"/>
        <rFont val="Arial"/>
        <family val="2"/>
      </rPr>
      <t>Pichiou Réchy</t>
    </r>
    <r>
      <rPr>
        <sz val="12"/>
        <color indexed="8"/>
        <rFont val="Arial"/>
        <family val="2"/>
      </rPr>
      <t xml:space="preserve">     </t>
    </r>
    <r>
      <rPr>
        <b/>
        <sz val="12"/>
        <color indexed="8"/>
        <rFont val="Arial"/>
        <family val="2"/>
      </rPr>
      <t xml:space="preserve">          </t>
    </r>
    <r>
      <rPr>
        <sz val="12"/>
        <color indexed="8"/>
        <rFont val="Arial"/>
        <family val="2"/>
      </rPr>
      <t xml:space="preserve">Canton:   </t>
    </r>
    <r>
      <rPr>
        <b/>
        <sz val="12"/>
        <color indexed="8"/>
        <rFont val="Arial"/>
        <family val="2"/>
      </rPr>
      <t xml:space="preserve">VS   </t>
    </r>
  </si>
  <si>
    <t>GOTHUEY</t>
  </si>
  <si>
    <t>Germain</t>
  </si>
  <si>
    <t>X</t>
  </si>
  <si>
    <t>HIROZ</t>
  </si>
  <si>
    <t>Jean.Marc</t>
  </si>
  <si>
    <t>IMBODEN</t>
  </si>
  <si>
    <t>Ignaz</t>
  </si>
  <si>
    <t>TOTAL</t>
  </si>
  <si>
    <r>
      <t xml:space="preserve">3.     </t>
    </r>
    <r>
      <rPr>
        <sz val="12"/>
        <color indexed="8"/>
        <rFont val="Arial"/>
        <family val="2"/>
      </rPr>
      <t xml:space="preserve">Club:     </t>
    </r>
    <r>
      <rPr>
        <b/>
        <sz val="12"/>
        <color indexed="8"/>
        <rFont val="Arial"/>
        <family val="2"/>
      </rPr>
      <t>Lunika</t>
    </r>
    <r>
      <rPr>
        <sz val="12"/>
        <color indexed="8"/>
        <rFont val="Arial"/>
        <family val="2"/>
      </rPr>
      <t xml:space="preserve">     </t>
    </r>
    <r>
      <rPr>
        <b/>
        <sz val="12"/>
        <color indexed="8"/>
        <rFont val="Arial"/>
        <family val="2"/>
      </rPr>
      <t xml:space="preserve">          </t>
    </r>
    <r>
      <rPr>
        <sz val="12"/>
        <color indexed="8"/>
        <rFont val="Arial"/>
        <family val="2"/>
      </rPr>
      <t xml:space="preserve">Canton:   </t>
    </r>
    <r>
      <rPr>
        <b/>
        <sz val="12"/>
        <color indexed="8"/>
        <rFont val="Arial"/>
        <family val="2"/>
      </rPr>
      <t xml:space="preserve">VD   </t>
    </r>
  </si>
  <si>
    <t>Pichiou Réchy</t>
  </si>
  <si>
    <t>EQUEY</t>
  </si>
  <si>
    <t>SOUSA</t>
  </si>
  <si>
    <t>Classement</t>
  </si>
  <si>
    <t>Moret</t>
  </si>
  <si>
    <t>Ménettrey</t>
  </si>
  <si>
    <t>Stillhart</t>
  </si>
  <si>
    <t xml:space="preserve">Barras </t>
  </si>
  <si>
    <t>Phillipe</t>
  </si>
  <si>
    <t>Valais</t>
  </si>
  <si>
    <t>Fribourg</t>
  </si>
  <si>
    <t>Vaud</t>
  </si>
  <si>
    <t>Michlig</t>
  </si>
  <si>
    <t>FINALE SUISSE DES VAINQUEURS DE COUPE 2023</t>
  </si>
  <si>
    <t>06 mai 2023</t>
  </si>
  <si>
    <t xml:space="preserve">CONFERENCE SUISSE DES PRESIDENTS </t>
  </si>
  <si>
    <t>CANTONAUX DE QUILLES SUR PLANCHE</t>
  </si>
  <si>
    <t>CSPCQP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</si>
</sst>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9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name val="Wingdings 2"/>
      <family val="1"/>
    </font>
    <font>
      <b/>
      <sz val="9"/>
      <name val="Arial"/>
      <family val="2"/>
    </font>
    <font>
      <sz val="9"/>
      <name val="Wingdings 2"/>
      <family val="1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i/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14"/>
      <color theme="1"/>
      <name val="Times New Roman"/>
      <family val="1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medium"/>
      <top style="medium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medium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thick"/>
      <bottom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/>
      <bottom style="thick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/>
      <top style="hair"/>
      <bottom style="thick"/>
    </border>
    <border>
      <left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ck"/>
      <right style="hair"/>
      <top/>
      <bottom style="hair"/>
    </border>
    <border>
      <left style="hair"/>
      <right style="thick"/>
      <top/>
      <bottom style="hair"/>
    </border>
    <border>
      <left style="hair"/>
      <right/>
      <top/>
      <bottom style="hair"/>
    </border>
    <border>
      <left style="thick"/>
      <right style="thick"/>
      <top/>
      <bottom/>
    </border>
    <border diagonalUp="1">
      <left style="thick"/>
      <right style="thick"/>
      <top style="thick"/>
      <bottom style="thick"/>
      <diagonal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hair"/>
      <right>
        <color indexed="63"/>
      </right>
      <top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5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0" fillId="0" borderId="0" xfId="50" applyBorder="1" applyAlignment="1" applyProtection="1">
      <alignment vertical="center"/>
      <protection/>
    </xf>
    <xf numFmtId="0" fontId="12" fillId="0" borderId="0" xfId="50" applyFont="1" applyBorder="1" applyAlignment="1" applyProtection="1">
      <alignment horizontal="left" vertical="center"/>
      <protection/>
    </xf>
    <xf numFmtId="0" fontId="0" fillId="0" borderId="0" xfId="50" applyBorder="1" applyAlignment="1" applyProtection="1">
      <alignment horizontal="left" vertical="center"/>
      <protection/>
    </xf>
    <xf numFmtId="0" fontId="0" fillId="0" borderId="0" xfId="50">
      <alignment/>
      <protection/>
    </xf>
    <xf numFmtId="0" fontId="13" fillId="0" borderId="0" xfId="50" applyFont="1" applyBorder="1" applyAlignment="1" applyProtection="1">
      <alignment horizontal="left" vertical="center"/>
      <protection/>
    </xf>
    <xf numFmtId="49" fontId="12" fillId="0" borderId="0" xfId="50" applyNumberFormat="1" applyFont="1" applyBorder="1" applyAlignment="1" applyProtection="1">
      <alignment horizontal="left" vertical="center"/>
      <protection/>
    </xf>
    <xf numFmtId="0" fontId="1" fillId="0" borderId="0" xfId="50" applyFont="1" applyBorder="1" applyAlignment="1" applyProtection="1">
      <alignment vertical="center"/>
      <protection/>
    </xf>
    <xf numFmtId="0" fontId="0" fillId="0" borderId="0" xfId="50" applyFont="1" applyBorder="1" applyAlignment="1" applyProtection="1">
      <alignment horizontal="right" vertical="center"/>
      <protection/>
    </xf>
    <xf numFmtId="0" fontId="2" fillId="0" borderId="0" xfId="50" applyFont="1" applyBorder="1" applyAlignment="1" applyProtection="1">
      <alignment horizontal="center" vertical="center"/>
      <protection/>
    </xf>
    <xf numFmtId="0" fontId="0" fillId="0" borderId="0" xfId="50" applyFont="1" applyBorder="1" applyAlignment="1" applyProtection="1">
      <alignment horizontal="center" vertical="center"/>
      <protection/>
    </xf>
    <xf numFmtId="0" fontId="1" fillId="0" borderId="0" xfId="50" applyFont="1" applyBorder="1" applyAlignment="1" applyProtection="1">
      <alignment horizontal="left" vertical="center"/>
      <protection/>
    </xf>
    <xf numFmtId="0" fontId="3" fillId="0" borderId="0" xfId="50" applyFont="1" applyBorder="1" applyAlignment="1" applyProtection="1">
      <alignment horizontal="left" vertical="center"/>
      <protection/>
    </xf>
    <xf numFmtId="0" fontId="4" fillId="0" borderId="10" xfId="50" applyFont="1" applyBorder="1" applyAlignment="1" applyProtection="1">
      <alignment horizontal="left" vertical="center"/>
      <protection/>
    </xf>
    <xf numFmtId="0" fontId="8" fillId="0" borderId="18" xfId="50" applyFont="1" applyFill="1" applyBorder="1" applyAlignment="1" applyProtection="1">
      <alignment horizontal="center" vertical="center"/>
      <protection locked="0"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0" fillId="0" borderId="18" xfId="50" applyFont="1" applyBorder="1" applyAlignment="1" applyProtection="1">
      <alignment horizontal="center" vertical="center"/>
      <protection locked="0"/>
    </xf>
    <xf numFmtId="0" fontId="0" fillId="0" borderId="19" xfId="50" applyFont="1" applyBorder="1" applyAlignment="1" applyProtection="1">
      <alignment horizontal="center" vertical="center"/>
      <protection locked="0"/>
    </xf>
    <xf numFmtId="0" fontId="0" fillId="0" borderId="13" xfId="50" applyFont="1" applyBorder="1" applyAlignment="1" applyProtection="1">
      <alignment vertical="center"/>
      <protection/>
    </xf>
    <xf numFmtId="0" fontId="5" fillId="0" borderId="0" xfId="50" applyFont="1" applyBorder="1" applyAlignment="1" applyProtection="1">
      <alignment vertical="center"/>
      <protection/>
    </xf>
    <xf numFmtId="0" fontId="0" fillId="0" borderId="14" xfId="50" applyFont="1" applyBorder="1" applyAlignment="1" applyProtection="1">
      <alignment horizontal="left" vertical="center"/>
      <protection/>
    </xf>
    <xf numFmtId="0" fontId="8" fillId="0" borderId="14" xfId="50" applyFont="1" applyFill="1" applyBorder="1" applyAlignment="1" applyProtection="1">
      <alignment horizontal="center" vertical="center"/>
      <protection locked="0"/>
    </xf>
    <xf numFmtId="0" fontId="0" fillId="0" borderId="14" xfId="50" applyFont="1" applyBorder="1" applyAlignment="1" applyProtection="1">
      <alignment horizontal="center" vertical="center"/>
      <protection locked="0"/>
    </xf>
    <xf numFmtId="0" fontId="0" fillId="0" borderId="20" xfId="50" applyFont="1" applyBorder="1" applyAlignment="1" applyProtection="1">
      <alignment horizontal="center" vertical="center"/>
      <protection locked="0"/>
    </xf>
    <xf numFmtId="0" fontId="5" fillId="0" borderId="11" xfId="50" applyFont="1" applyBorder="1" applyAlignment="1" applyProtection="1">
      <alignment vertical="center"/>
      <protection/>
    </xf>
    <xf numFmtId="0" fontId="9" fillId="0" borderId="18" xfId="50" applyFont="1" applyBorder="1" applyAlignment="1" applyProtection="1">
      <alignment horizontal="center" vertical="center"/>
      <protection locked="0"/>
    </xf>
    <xf numFmtId="0" fontId="0" fillId="0" borderId="0" xfId="50" applyFont="1" applyBorder="1" applyAlignment="1" applyProtection="1">
      <alignment horizontal="left" vertical="center"/>
      <protection/>
    </xf>
    <xf numFmtId="0" fontId="11" fillId="0" borderId="18" xfId="50" applyFont="1" applyFill="1" applyBorder="1" applyAlignment="1" applyProtection="1">
      <alignment horizontal="center" vertical="center"/>
      <protection locked="0"/>
    </xf>
    <xf numFmtId="0" fontId="9" fillId="0" borderId="19" xfId="50" applyFont="1" applyBorder="1" applyAlignment="1" applyProtection="1">
      <alignment horizontal="center" vertical="center"/>
      <protection locked="0"/>
    </xf>
    <xf numFmtId="0" fontId="11" fillId="0" borderId="14" xfId="50" applyFont="1" applyFill="1" applyBorder="1" applyAlignment="1" applyProtection="1">
      <alignment horizontal="center" vertical="center"/>
      <protection locked="0"/>
    </xf>
    <xf numFmtId="0" fontId="9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horizontal="left" vertical="center"/>
      <protection/>
    </xf>
    <xf numFmtId="0" fontId="0" fillId="0" borderId="18" xfId="50" applyFont="1" applyFill="1" applyBorder="1" applyAlignment="1" applyProtection="1">
      <alignment horizontal="center" vertical="center"/>
      <protection locked="0"/>
    </xf>
    <xf numFmtId="0" fontId="5" fillId="0" borderId="0" xfId="50" applyFont="1" applyBorder="1" applyAlignment="1" applyProtection="1">
      <alignment horizontal="left" vertical="center"/>
      <protection/>
    </xf>
    <xf numFmtId="0" fontId="2" fillId="0" borderId="11" xfId="50" applyFont="1" applyBorder="1" applyAlignment="1" applyProtection="1">
      <alignment vertical="center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2" fillId="0" borderId="12" xfId="50" applyFont="1" applyBorder="1" applyAlignment="1" applyProtection="1">
      <alignment horizontal="left" vertical="center"/>
      <protection/>
    </xf>
    <xf numFmtId="0" fontId="2" fillId="0" borderId="16" xfId="50" applyFont="1" applyBorder="1" applyAlignment="1" applyProtection="1">
      <alignment horizontal="left" vertical="center"/>
      <protection/>
    </xf>
    <xf numFmtId="0" fontId="0" fillId="0" borderId="0" xfId="50" applyBorder="1" applyAlignment="1" applyProtection="1">
      <alignment horizontal="right" vertical="center"/>
      <protection/>
    </xf>
    <xf numFmtId="0" fontId="10" fillId="0" borderId="12" xfId="50" applyFont="1" applyFill="1" applyBorder="1" applyAlignment="1" applyProtection="1">
      <alignment horizontal="center" vertical="center"/>
      <protection/>
    </xf>
    <xf numFmtId="0" fontId="0" fillId="0" borderId="11" xfId="50" applyBorder="1" applyAlignment="1" applyProtection="1">
      <alignment horizontal="right" vertical="center"/>
      <protection/>
    </xf>
    <xf numFmtId="0" fontId="5" fillId="0" borderId="0" xfId="50" applyFont="1" applyFill="1" applyBorder="1" applyAlignment="1" applyProtection="1">
      <alignment horizontal="center" vertical="center"/>
      <protection/>
    </xf>
    <xf numFmtId="0" fontId="5" fillId="0" borderId="0" xfId="50" applyFont="1" applyBorder="1" applyAlignment="1" applyProtection="1">
      <alignment horizontal="right" vertical="center"/>
      <protection/>
    </xf>
    <xf numFmtId="0" fontId="4" fillId="0" borderId="0" xfId="50" applyFont="1" applyBorder="1" applyAlignment="1" applyProtection="1">
      <alignment horizontal="left" vertical="center"/>
      <protection/>
    </xf>
    <xf numFmtId="0" fontId="6" fillId="0" borderId="0" xfId="50" applyFont="1" applyBorder="1" applyAlignment="1" applyProtection="1">
      <alignment horizontal="left" vertical="center"/>
      <protection/>
    </xf>
    <xf numFmtId="0" fontId="2" fillId="34" borderId="12" xfId="50" applyFont="1" applyFill="1" applyBorder="1" applyAlignment="1" applyProtection="1">
      <alignment horizontal="left" vertical="center"/>
      <protection/>
    </xf>
    <xf numFmtId="0" fontId="2" fillId="34" borderId="16" xfId="50" applyFont="1" applyFill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vertical="center"/>
      <protection/>
    </xf>
    <xf numFmtId="0" fontId="74" fillId="0" borderId="0" xfId="51" applyFont="1" applyAlignment="1">
      <alignment horizontal="center"/>
      <protection/>
    </xf>
    <xf numFmtId="0" fontId="74" fillId="0" borderId="0" xfId="51" applyFont="1" applyAlignment="1">
      <alignment horizontal="left"/>
      <protection/>
    </xf>
    <xf numFmtId="0" fontId="64" fillId="0" borderId="0" xfId="51">
      <alignment/>
      <protection/>
    </xf>
    <xf numFmtId="49" fontId="75" fillId="0" borderId="0" xfId="51" applyNumberFormat="1" applyFont="1">
      <alignment/>
      <protection/>
    </xf>
    <xf numFmtId="0" fontId="74" fillId="0" borderId="0" xfId="51" applyFont="1" applyAlignment="1">
      <alignment horizontal="left" indent="1"/>
      <protection/>
    </xf>
    <xf numFmtId="0" fontId="74" fillId="0" borderId="0" xfId="51" applyFont="1">
      <alignment/>
      <protection/>
    </xf>
    <xf numFmtId="0" fontId="76" fillId="0" borderId="0" xfId="51" applyFont="1" applyAlignment="1">
      <alignment horizontal="left" indent="1"/>
      <protection/>
    </xf>
    <xf numFmtId="0" fontId="77" fillId="0" borderId="0" xfId="51" applyFont="1">
      <alignment/>
      <protection/>
    </xf>
    <xf numFmtId="0" fontId="78" fillId="0" borderId="0" xfId="51" applyFont="1">
      <alignment/>
      <protection/>
    </xf>
    <xf numFmtId="0" fontId="78" fillId="0" borderId="0" xfId="51" applyFont="1" applyAlignment="1">
      <alignment horizontal="center"/>
      <protection/>
    </xf>
    <xf numFmtId="0" fontId="76" fillId="0" borderId="0" xfId="51" applyFont="1" applyAlignment="1">
      <alignment horizontal="left"/>
      <protection/>
    </xf>
    <xf numFmtId="0" fontId="76" fillId="0" borderId="21" xfId="51" applyFont="1" applyBorder="1" applyAlignment="1">
      <alignment horizontal="left" wrapText="1" indent="1"/>
      <protection/>
    </xf>
    <xf numFmtId="0" fontId="77" fillId="0" borderId="10" xfId="51" applyFont="1" applyFill="1" applyBorder="1" applyAlignment="1">
      <alignment horizontal="center"/>
      <protection/>
    </xf>
    <xf numFmtId="0" fontId="77" fillId="35" borderId="21" xfId="51" applyFont="1" applyFill="1" applyBorder="1" applyAlignment="1">
      <alignment horizontal="center"/>
      <protection/>
    </xf>
    <xf numFmtId="0" fontId="77" fillId="0" borderId="22" xfId="51" applyFont="1" applyBorder="1" applyAlignment="1">
      <alignment horizontal="center"/>
      <protection/>
    </xf>
    <xf numFmtId="0" fontId="77" fillId="0" borderId="21" xfId="51" applyFont="1" applyBorder="1" applyAlignment="1">
      <alignment horizontal="center"/>
      <protection/>
    </xf>
    <xf numFmtId="0" fontId="77" fillId="0" borderId="10" xfId="51" applyFont="1" applyBorder="1" applyAlignment="1">
      <alignment horizontal="center"/>
      <protection/>
    </xf>
    <xf numFmtId="0" fontId="76" fillId="0" borderId="21" xfId="51" applyFont="1" applyBorder="1" applyAlignment="1">
      <alignment horizontal="left" indent="1"/>
      <protection/>
    </xf>
    <xf numFmtId="0" fontId="77" fillId="0" borderId="21" xfId="51" applyFont="1" applyFill="1" applyBorder="1" applyAlignment="1">
      <alignment horizontal="center"/>
      <protection/>
    </xf>
    <xf numFmtId="0" fontId="76" fillId="0" borderId="20" xfId="51" applyFont="1" applyBorder="1" applyAlignment="1">
      <alignment horizontal="left" wrapText="1" indent="1"/>
      <protection/>
    </xf>
    <xf numFmtId="0" fontId="77" fillId="0" borderId="20" xfId="51" applyFont="1" applyFill="1" applyBorder="1" applyAlignment="1">
      <alignment horizontal="center"/>
      <protection/>
    </xf>
    <xf numFmtId="0" fontId="77" fillId="35" borderId="20" xfId="51" applyFont="1" applyFill="1" applyBorder="1" applyAlignment="1">
      <alignment horizontal="center"/>
      <protection/>
    </xf>
    <xf numFmtId="0" fontId="77" fillId="0" borderId="20" xfId="51" applyFont="1" applyBorder="1" applyAlignment="1">
      <alignment horizontal="center"/>
      <protection/>
    </xf>
    <xf numFmtId="0" fontId="77" fillId="0" borderId="14" xfId="51" applyFont="1" applyBorder="1" applyAlignment="1">
      <alignment horizontal="center"/>
      <protection/>
    </xf>
    <xf numFmtId="0" fontId="77" fillId="0" borderId="23" xfId="51" applyFont="1" applyBorder="1" applyAlignment="1">
      <alignment horizontal="center"/>
      <protection/>
    </xf>
    <xf numFmtId="0" fontId="76" fillId="0" borderId="20" xfId="51" applyFont="1" applyBorder="1" applyAlignment="1">
      <alignment horizontal="left" indent="1"/>
      <protection/>
    </xf>
    <xf numFmtId="0" fontId="77" fillId="0" borderId="24" xfId="51" applyFont="1" applyBorder="1" applyAlignment="1">
      <alignment horizontal="center"/>
      <protection/>
    </xf>
    <xf numFmtId="0" fontId="77" fillId="0" borderId="0" xfId="51" applyFont="1" applyAlignment="1">
      <alignment horizontal="center"/>
      <protection/>
    </xf>
    <xf numFmtId="0" fontId="79" fillId="0" borderId="0" xfId="51" applyFont="1">
      <alignment/>
      <protection/>
    </xf>
    <xf numFmtId="0" fontId="78" fillId="0" borderId="24" xfId="51" applyFont="1" applyBorder="1" applyAlignment="1">
      <alignment horizontal="center"/>
      <protection/>
    </xf>
    <xf numFmtId="0" fontId="76" fillId="0" borderId="21" xfId="51" applyFont="1" applyBorder="1" applyAlignment="1">
      <alignment horizontal="left" vertical="center" wrapText="1" indent="1"/>
      <protection/>
    </xf>
    <xf numFmtId="0" fontId="76" fillId="0" borderId="20" xfId="51" applyFont="1" applyBorder="1" applyAlignment="1">
      <alignment horizontal="left" vertical="center" wrapText="1" indent="1"/>
      <protection/>
    </xf>
    <xf numFmtId="0" fontId="76" fillId="0" borderId="25" xfId="51" applyFont="1" applyBorder="1" applyAlignment="1">
      <alignment horizontal="center"/>
      <protection/>
    </xf>
    <xf numFmtId="0" fontId="76" fillId="0" borderId="26" xfId="51" applyFont="1" applyBorder="1" applyAlignment="1">
      <alignment horizontal="left" indent="1"/>
      <protection/>
    </xf>
    <xf numFmtId="0" fontId="76" fillId="0" borderId="27" xfId="51" applyFont="1" applyBorder="1">
      <alignment/>
      <protection/>
    </xf>
    <xf numFmtId="0" fontId="64" fillId="0" borderId="23" xfId="51" applyBorder="1">
      <alignment/>
      <protection/>
    </xf>
    <xf numFmtId="0" fontId="77" fillId="0" borderId="21" xfId="51" applyFont="1" applyFill="1" applyBorder="1" applyAlignment="1">
      <alignment horizontal="center" vertical="center"/>
      <protection/>
    </xf>
    <xf numFmtId="0" fontId="77" fillId="35" borderId="21" xfId="51" applyFont="1" applyFill="1" applyBorder="1" applyAlignment="1">
      <alignment horizontal="center" vertical="center"/>
      <protection/>
    </xf>
    <xf numFmtId="0" fontId="77" fillId="0" borderId="21" xfId="51" applyFont="1" applyBorder="1" applyAlignment="1">
      <alignment horizontal="center" vertical="center"/>
      <protection/>
    </xf>
    <xf numFmtId="0" fontId="77" fillId="0" borderId="10" xfId="51" applyFont="1" applyBorder="1" applyAlignment="1">
      <alignment horizontal="center" vertical="center"/>
      <protection/>
    </xf>
    <xf numFmtId="0" fontId="77" fillId="0" borderId="0" xfId="51" applyFont="1" applyAlignment="1">
      <alignment horizontal="center" vertical="center"/>
      <protection/>
    </xf>
    <xf numFmtId="0" fontId="76" fillId="0" borderId="28" xfId="51" applyFont="1" applyBorder="1" applyAlignment="1">
      <alignment horizontal="center"/>
      <protection/>
    </xf>
    <xf numFmtId="0" fontId="77" fillId="0" borderId="20" xfId="51" applyFont="1" applyFill="1" applyBorder="1" applyAlignment="1">
      <alignment horizontal="center" vertical="center"/>
      <protection/>
    </xf>
    <xf numFmtId="0" fontId="77" fillId="35" borderId="20" xfId="51" applyFont="1" applyFill="1" applyBorder="1" applyAlignment="1">
      <alignment horizontal="center" vertical="center"/>
      <protection/>
    </xf>
    <xf numFmtId="0" fontId="77" fillId="0" borderId="20" xfId="51" applyFont="1" applyBorder="1" applyAlignment="1">
      <alignment horizontal="center" vertical="center"/>
      <protection/>
    </xf>
    <xf numFmtId="0" fontId="77" fillId="0" borderId="14" xfId="51" applyFont="1" applyBorder="1" applyAlignment="1">
      <alignment horizontal="center" vertical="center"/>
      <protection/>
    </xf>
    <xf numFmtId="0" fontId="77" fillId="0" borderId="24" xfId="51" applyFont="1" applyBorder="1" applyAlignment="1">
      <alignment horizontal="center" vertical="center"/>
      <protection/>
    </xf>
    <xf numFmtId="0" fontId="76" fillId="0" borderId="29" xfId="51" applyFont="1" applyBorder="1" applyAlignment="1">
      <alignment horizontal="center"/>
      <protection/>
    </xf>
    <xf numFmtId="0" fontId="76" fillId="0" borderId="20" xfId="51" applyFont="1" applyBorder="1" applyAlignment="1">
      <alignment horizontal="left" vertical="center" indent="1"/>
      <protection/>
    </xf>
    <xf numFmtId="0" fontId="76" fillId="0" borderId="21" xfId="51" applyFont="1" applyBorder="1" applyAlignment="1">
      <alignment horizontal="left" vertical="center" indent="1"/>
      <protection/>
    </xf>
    <xf numFmtId="0" fontId="80" fillId="0" borderId="0" xfId="51" applyFont="1">
      <alignment/>
      <protection/>
    </xf>
    <xf numFmtId="0" fontId="64" fillId="0" borderId="0" xfId="51" applyAlignment="1">
      <alignment vertical="center"/>
      <protection/>
    </xf>
    <xf numFmtId="0" fontId="78" fillId="0" borderId="24" xfId="51" applyFont="1" applyBorder="1" applyAlignment="1">
      <alignment horizontal="center" vertical="center"/>
      <protection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25" xfId="0" applyFont="1" applyBorder="1" applyAlignment="1">
      <alignment wrapText="1"/>
    </xf>
    <xf numFmtId="0" fontId="0" fillId="36" borderId="2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0" xfId="0" applyBorder="1" applyAlignment="1">
      <alignment horizontal="center"/>
    </xf>
    <xf numFmtId="0" fontId="77" fillId="0" borderId="29" xfId="0" applyFont="1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right"/>
    </xf>
    <xf numFmtId="0" fontId="81" fillId="0" borderId="24" xfId="0" applyFont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6" fillId="0" borderId="25" xfId="0" applyFont="1" applyBorder="1" applyAlignment="1">
      <alignment/>
    </xf>
    <xf numFmtId="0" fontId="0" fillId="36" borderId="29" xfId="0" applyFill="1" applyBorder="1" applyAlignment="1">
      <alignment horizontal="center"/>
    </xf>
    <xf numFmtId="0" fontId="77" fillId="0" borderId="29" xfId="0" applyFont="1" applyBorder="1" applyAlignment="1">
      <alignment/>
    </xf>
    <xf numFmtId="0" fontId="82" fillId="0" borderId="2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 horizontal="center"/>
    </xf>
    <xf numFmtId="0" fontId="77" fillId="0" borderId="0" xfId="0" applyFont="1" applyAlignment="1">
      <alignment/>
    </xf>
    <xf numFmtId="0" fontId="76" fillId="0" borderId="45" xfId="0" applyFont="1" applyBorder="1" applyAlignment="1">
      <alignment horizontal="left" indent="1"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76" fillId="0" borderId="24" xfId="0" applyFont="1" applyBorder="1" applyAlignment="1">
      <alignment horizontal="center"/>
    </xf>
    <xf numFmtId="0" fontId="76" fillId="0" borderId="47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77" fillId="0" borderId="24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83" fillId="0" borderId="0" xfId="0" applyFont="1" applyAlignment="1">
      <alignment/>
    </xf>
    <xf numFmtId="0" fontId="77" fillId="0" borderId="0" xfId="0" applyFont="1" applyAlignment="1">
      <alignment horizontal="center"/>
    </xf>
    <xf numFmtId="0" fontId="0" fillId="0" borderId="44" xfId="0" applyBorder="1" applyAlignment="1">
      <alignment/>
    </xf>
    <xf numFmtId="0" fontId="77" fillId="0" borderId="24" xfId="0" applyFont="1" applyBorder="1" applyAlignment="1">
      <alignment/>
    </xf>
    <xf numFmtId="0" fontId="74" fillId="0" borderId="0" xfId="0" applyFont="1" applyAlignment="1">
      <alignment horizontal="center"/>
    </xf>
    <xf numFmtId="0" fontId="16" fillId="0" borderId="0" xfId="0" applyFont="1" applyAlignment="1">
      <alignment/>
    </xf>
    <xf numFmtId="0" fontId="48" fillId="0" borderId="0" xfId="0" applyFont="1" applyAlignment="1">
      <alignment horizontal="center"/>
    </xf>
    <xf numFmtId="0" fontId="84" fillId="0" borderId="25" xfId="0" applyFont="1" applyBorder="1" applyAlignment="1">
      <alignment wrapText="1"/>
    </xf>
    <xf numFmtId="0" fontId="81" fillId="0" borderId="48" xfId="0" applyFont="1" applyBorder="1" applyAlignment="1">
      <alignment horizontal="left" inden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49" fontId="75" fillId="0" borderId="0" xfId="0" applyNumberFormat="1" applyFont="1" applyAlignment="1">
      <alignment/>
    </xf>
    <xf numFmtId="0" fontId="74" fillId="0" borderId="0" xfId="0" applyFont="1" applyAlignment="1">
      <alignment horizontal="left" indent="1"/>
    </xf>
    <xf numFmtId="0" fontId="76" fillId="0" borderId="0" xfId="0" applyFont="1" applyAlignment="1">
      <alignment horizontal="left" indent="1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76" fillId="0" borderId="21" xfId="0" applyFont="1" applyBorder="1" applyAlignment="1">
      <alignment horizontal="left" wrapText="1" indent="1"/>
    </xf>
    <xf numFmtId="0" fontId="77" fillId="0" borderId="10" xfId="0" applyFont="1" applyFill="1" applyBorder="1" applyAlignment="1">
      <alignment horizontal="center"/>
    </xf>
    <xf numFmtId="0" fontId="77" fillId="35" borderId="21" xfId="0" applyFont="1" applyFill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6" fillId="0" borderId="21" xfId="0" applyFont="1" applyBorder="1" applyAlignment="1">
      <alignment horizontal="left" indent="1"/>
    </xf>
    <xf numFmtId="0" fontId="77" fillId="0" borderId="21" xfId="0" applyFont="1" applyFill="1" applyBorder="1" applyAlignment="1">
      <alignment horizontal="center"/>
    </xf>
    <xf numFmtId="0" fontId="76" fillId="0" borderId="20" xfId="0" applyFont="1" applyBorder="1" applyAlignment="1">
      <alignment horizontal="left" wrapText="1" indent="1"/>
    </xf>
    <xf numFmtId="0" fontId="77" fillId="0" borderId="20" xfId="0" applyFont="1" applyFill="1" applyBorder="1" applyAlignment="1">
      <alignment horizontal="center"/>
    </xf>
    <xf numFmtId="0" fontId="77" fillId="35" borderId="20" xfId="0" applyFont="1" applyFill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76" fillId="0" borderId="20" xfId="0" applyFont="1" applyBorder="1" applyAlignment="1">
      <alignment horizontal="left" indent="1"/>
    </xf>
    <xf numFmtId="0" fontId="85" fillId="0" borderId="21" xfId="0" applyFont="1" applyBorder="1" applyAlignment="1">
      <alignment horizontal="left" indent="1"/>
    </xf>
    <xf numFmtId="0" fontId="86" fillId="0" borderId="21" xfId="0" applyFont="1" applyFill="1" applyBorder="1" applyAlignment="1">
      <alignment horizontal="center"/>
    </xf>
    <xf numFmtId="0" fontId="86" fillId="35" borderId="21" xfId="0" applyFont="1" applyFill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5" fillId="0" borderId="20" xfId="0" applyFont="1" applyBorder="1" applyAlignment="1">
      <alignment horizontal="left" indent="1"/>
    </xf>
    <xf numFmtId="0" fontId="86" fillId="0" borderId="20" xfId="0" applyFont="1" applyFill="1" applyBorder="1" applyAlignment="1">
      <alignment horizontal="center"/>
    </xf>
    <xf numFmtId="0" fontId="86" fillId="35" borderId="20" xfId="0" applyFont="1" applyFill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6" fillId="0" borderId="24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79" fillId="0" borderId="0" xfId="0" applyFont="1" applyAlignment="1">
      <alignment/>
    </xf>
    <xf numFmtId="0" fontId="78" fillId="0" borderId="24" xfId="0" applyFont="1" applyBorder="1" applyAlignment="1">
      <alignment horizontal="center"/>
    </xf>
    <xf numFmtId="0" fontId="76" fillId="0" borderId="21" xfId="0" applyFont="1" applyBorder="1" applyAlignment="1">
      <alignment horizontal="left" vertical="center" wrapText="1" indent="1"/>
    </xf>
    <xf numFmtId="0" fontId="76" fillId="0" borderId="20" xfId="0" applyFont="1" applyBorder="1" applyAlignment="1">
      <alignment horizontal="left" vertical="center" wrapText="1" indent="1"/>
    </xf>
    <xf numFmtId="0" fontId="76" fillId="0" borderId="25" xfId="0" applyFont="1" applyBorder="1" applyAlignment="1">
      <alignment horizontal="center"/>
    </xf>
    <xf numFmtId="0" fontId="76" fillId="0" borderId="26" xfId="0" applyFont="1" applyBorder="1" applyAlignment="1">
      <alignment horizontal="left" indent="1"/>
    </xf>
    <xf numFmtId="0" fontId="76" fillId="0" borderId="27" xfId="0" applyFont="1" applyBorder="1" applyAlignment="1">
      <alignment/>
    </xf>
    <xf numFmtId="0" fontId="0" fillId="0" borderId="23" xfId="0" applyBorder="1" applyAlignment="1">
      <alignment/>
    </xf>
    <xf numFmtId="0" fontId="77" fillId="0" borderId="21" xfId="0" applyFont="1" applyFill="1" applyBorder="1" applyAlignment="1">
      <alignment horizontal="center" vertical="center"/>
    </xf>
    <xf numFmtId="0" fontId="77" fillId="35" borderId="21" xfId="0" applyFont="1" applyFill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6" fillId="0" borderId="28" xfId="0" applyFont="1" applyBorder="1" applyAlignment="1">
      <alignment horizontal="center"/>
    </xf>
    <xf numFmtId="0" fontId="77" fillId="0" borderId="20" xfId="0" applyFont="1" applyFill="1" applyBorder="1" applyAlignment="1">
      <alignment horizontal="center" vertical="center"/>
    </xf>
    <xf numFmtId="0" fontId="77" fillId="35" borderId="20" xfId="0" applyFont="1" applyFill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/>
    </xf>
    <xf numFmtId="0" fontId="85" fillId="0" borderId="21" xfId="0" applyFont="1" applyBorder="1" applyAlignment="1">
      <alignment horizontal="left" vertical="center" wrapText="1" indent="1"/>
    </xf>
    <xf numFmtId="0" fontId="86" fillId="0" borderId="21" xfId="0" applyFont="1" applyFill="1" applyBorder="1" applyAlignment="1">
      <alignment horizontal="center" vertical="center"/>
    </xf>
    <xf numFmtId="0" fontId="86" fillId="35" borderId="21" xfId="0" applyFont="1" applyFill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85" fillId="0" borderId="20" xfId="0" applyFont="1" applyBorder="1" applyAlignment="1">
      <alignment horizontal="left" vertical="center" indent="1"/>
    </xf>
    <xf numFmtId="0" fontId="86" fillId="0" borderId="20" xfId="0" applyFont="1" applyFill="1" applyBorder="1" applyAlignment="1">
      <alignment horizontal="center" vertical="center"/>
    </xf>
    <xf numFmtId="0" fontId="86" fillId="35" borderId="20" xfId="0" applyFont="1" applyFill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76" fillId="0" borderId="2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78" fillId="0" borderId="24" xfId="0" applyFont="1" applyBorder="1" applyAlignment="1">
      <alignment horizontal="center" vertical="center"/>
    </xf>
    <xf numFmtId="0" fontId="87" fillId="0" borderId="0" xfId="52" applyFont="1">
      <alignment/>
      <protection/>
    </xf>
    <xf numFmtId="0" fontId="88" fillId="0" borderId="0" xfId="0" applyFont="1" applyAlignment="1">
      <alignment/>
    </xf>
    <xf numFmtId="15" fontId="89" fillId="0" borderId="0" xfId="0" applyNumberFormat="1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50" xfId="0" applyFont="1" applyBorder="1" applyAlignment="1">
      <alignment horizontal="left" vertical="center"/>
    </xf>
    <xf numFmtId="0" fontId="91" fillId="36" borderId="51" xfId="0" applyFont="1" applyFill="1" applyBorder="1" applyAlignment="1">
      <alignment horizontal="center" vertical="center"/>
    </xf>
    <xf numFmtId="0" fontId="91" fillId="36" borderId="52" xfId="0" applyFont="1" applyFill="1" applyBorder="1" applyAlignment="1">
      <alignment horizontal="center" vertical="center"/>
    </xf>
    <xf numFmtId="0" fontId="91" fillId="0" borderId="53" xfId="0" applyFont="1" applyBorder="1" applyAlignment="1">
      <alignment horizontal="center" vertical="center"/>
    </xf>
    <xf numFmtId="0" fontId="91" fillId="0" borderId="54" xfId="0" applyFont="1" applyBorder="1" applyAlignment="1">
      <alignment horizontal="center" vertical="center"/>
    </xf>
    <xf numFmtId="0" fontId="91" fillId="0" borderId="55" xfId="0" applyFont="1" applyBorder="1" applyAlignment="1">
      <alignment horizontal="center" vertical="center"/>
    </xf>
    <xf numFmtId="0" fontId="91" fillId="0" borderId="51" xfId="0" applyFont="1" applyBorder="1" applyAlignment="1">
      <alignment horizontal="center" vertical="center"/>
    </xf>
    <xf numFmtId="0" fontId="91" fillId="0" borderId="52" xfId="0" applyFont="1" applyBorder="1" applyAlignment="1">
      <alignment horizontal="center" vertical="center"/>
    </xf>
    <xf numFmtId="0" fontId="91" fillId="0" borderId="56" xfId="0" applyFont="1" applyBorder="1" applyAlignment="1">
      <alignment horizontal="center" vertical="center"/>
    </xf>
    <xf numFmtId="0" fontId="91" fillId="36" borderId="57" xfId="0" applyFont="1" applyFill="1" applyBorder="1" applyAlignment="1">
      <alignment/>
    </xf>
    <xf numFmtId="0" fontId="91" fillId="36" borderId="57" xfId="0" applyFont="1" applyFill="1" applyBorder="1" applyAlignment="1">
      <alignment horizontal="center"/>
    </xf>
    <xf numFmtId="0" fontId="91" fillId="0" borderId="58" xfId="0" applyFont="1" applyBorder="1" applyAlignment="1">
      <alignment horizontal="left" vertical="center"/>
    </xf>
    <xf numFmtId="0" fontId="91" fillId="37" borderId="59" xfId="0" applyFont="1" applyFill="1" applyBorder="1" applyAlignment="1">
      <alignment horizontal="center" vertical="center"/>
    </xf>
    <xf numFmtId="0" fontId="91" fillId="37" borderId="60" xfId="0" applyFont="1" applyFill="1" applyBorder="1" applyAlignment="1">
      <alignment horizontal="center" vertical="center"/>
    </xf>
    <xf numFmtId="0" fontId="91" fillId="0" borderId="61" xfId="0" applyFont="1" applyBorder="1" applyAlignment="1">
      <alignment horizontal="center" vertical="center"/>
    </xf>
    <xf numFmtId="0" fontId="91" fillId="0" borderId="62" xfId="0" applyFont="1" applyBorder="1" applyAlignment="1">
      <alignment horizontal="center" vertical="center"/>
    </xf>
    <xf numFmtId="0" fontId="91" fillId="0" borderId="63" xfId="0" applyFont="1" applyBorder="1" applyAlignment="1">
      <alignment horizontal="center" vertical="center"/>
    </xf>
    <xf numFmtId="0" fontId="91" fillId="0" borderId="59" xfId="0" applyFont="1" applyBorder="1" applyAlignment="1">
      <alignment horizontal="center" vertical="center"/>
    </xf>
    <xf numFmtId="0" fontId="91" fillId="0" borderId="64" xfId="0" applyFont="1" applyBorder="1" applyAlignment="1">
      <alignment horizontal="center" vertical="center"/>
    </xf>
    <xf numFmtId="0" fontId="91" fillId="0" borderId="65" xfId="0" applyFont="1" applyBorder="1" applyAlignment="1">
      <alignment/>
    </xf>
    <xf numFmtId="0" fontId="92" fillId="0" borderId="58" xfId="0" applyFont="1" applyBorder="1" applyAlignment="1">
      <alignment horizontal="left" vertical="center"/>
    </xf>
    <xf numFmtId="0" fontId="91" fillId="0" borderId="65" xfId="0" applyFont="1" applyBorder="1" applyAlignment="1">
      <alignment horizontal="center"/>
    </xf>
    <xf numFmtId="0" fontId="91" fillId="0" borderId="66" xfId="0" applyFont="1" applyBorder="1" applyAlignment="1">
      <alignment horizontal="left" vertical="center"/>
    </xf>
    <xf numFmtId="0" fontId="91" fillId="36" borderId="67" xfId="0" applyFont="1" applyFill="1" applyBorder="1" applyAlignment="1">
      <alignment horizontal="center" vertical="center"/>
    </xf>
    <xf numFmtId="0" fontId="91" fillId="36" borderId="68" xfId="0" applyFont="1" applyFill="1" applyBorder="1" applyAlignment="1">
      <alignment horizontal="center" vertical="center"/>
    </xf>
    <xf numFmtId="0" fontId="91" fillId="0" borderId="40" xfId="0" applyFont="1" applyBorder="1" applyAlignment="1">
      <alignment horizontal="center" vertical="center"/>
    </xf>
    <xf numFmtId="0" fontId="91" fillId="0" borderId="41" xfId="0" applyFont="1" applyBorder="1" applyAlignment="1">
      <alignment horizontal="center" vertical="center"/>
    </xf>
    <xf numFmtId="0" fontId="91" fillId="0" borderId="69" xfId="0" applyFont="1" applyBorder="1" applyAlignment="1">
      <alignment horizontal="center" vertical="center"/>
    </xf>
    <xf numFmtId="0" fontId="91" fillId="0" borderId="67" xfId="0" applyFont="1" applyBorder="1" applyAlignment="1">
      <alignment horizontal="center" vertical="center"/>
    </xf>
    <xf numFmtId="0" fontId="91" fillId="36" borderId="70" xfId="0" applyFont="1" applyFill="1" applyBorder="1" applyAlignment="1">
      <alignment/>
    </xf>
    <xf numFmtId="0" fontId="91" fillId="36" borderId="70" xfId="0" applyFont="1" applyFill="1" applyBorder="1" applyAlignment="1">
      <alignment horizontal="center"/>
    </xf>
    <xf numFmtId="0" fontId="91" fillId="0" borderId="71" xfId="0" applyFont="1" applyBorder="1" applyAlignment="1">
      <alignment horizontal="center"/>
    </xf>
    <xf numFmtId="0" fontId="89" fillId="0" borderId="65" xfId="0" applyFont="1" applyBorder="1" applyAlignment="1">
      <alignment horizontal="center"/>
    </xf>
    <xf numFmtId="0" fontId="92" fillId="0" borderId="0" xfId="0" applyFont="1" applyAlignment="1">
      <alignment/>
    </xf>
    <xf numFmtId="0" fontId="91" fillId="0" borderId="72" xfId="0" applyFont="1" applyBorder="1" applyAlignment="1">
      <alignment/>
    </xf>
    <xf numFmtId="0" fontId="91" fillId="0" borderId="73" xfId="0" applyFont="1" applyBorder="1" applyAlignment="1">
      <alignment/>
    </xf>
    <xf numFmtId="0" fontId="91" fillId="0" borderId="74" xfId="0" applyFont="1" applyBorder="1" applyAlignment="1">
      <alignment/>
    </xf>
    <xf numFmtId="0" fontId="91" fillId="0" borderId="75" xfId="0" applyFont="1" applyBorder="1" applyAlignment="1">
      <alignment horizontal="center"/>
    </xf>
    <xf numFmtId="0" fontId="91" fillId="0" borderId="76" xfId="0" applyFont="1" applyBorder="1" applyAlignment="1">
      <alignment horizontal="center"/>
    </xf>
    <xf numFmtId="0" fontId="91" fillId="0" borderId="13" xfId="0" applyFont="1" applyBorder="1" applyAlignment="1">
      <alignment/>
    </xf>
    <xf numFmtId="0" fontId="91" fillId="0" borderId="12" xfId="0" applyFont="1" applyBorder="1" applyAlignment="1">
      <alignment/>
    </xf>
    <xf numFmtId="0" fontId="91" fillId="0" borderId="16" xfId="0" applyFont="1" applyBorder="1" applyAlignment="1">
      <alignment/>
    </xf>
    <xf numFmtId="0" fontId="91" fillId="0" borderId="11" xfId="0" applyFont="1" applyBorder="1" applyAlignment="1">
      <alignment horizontal="center"/>
    </xf>
    <xf numFmtId="0" fontId="91" fillId="0" borderId="77" xfId="0" applyFont="1" applyBorder="1" applyAlignment="1">
      <alignment horizontal="center"/>
    </xf>
    <xf numFmtId="0" fontId="91" fillId="0" borderId="78" xfId="0" applyFont="1" applyBorder="1" applyAlignment="1">
      <alignment/>
    </xf>
    <xf numFmtId="0" fontId="91" fillId="0" borderId="79" xfId="0" applyFont="1" applyBorder="1" applyAlignment="1">
      <alignment/>
    </xf>
    <xf numFmtId="0" fontId="91" fillId="0" borderId="80" xfId="0" applyFont="1" applyBorder="1" applyAlignment="1">
      <alignment/>
    </xf>
    <xf numFmtId="0" fontId="91" fillId="0" borderId="81" xfId="0" applyFont="1" applyBorder="1" applyAlignment="1">
      <alignment horizontal="center"/>
    </xf>
    <xf numFmtId="0" fontId="91" fillId="0" borderId="82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6" fillId="0" borderId="26" xfId="0" applyFont="1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74" fillId="0" borderId="0" xfId="0" applyFont="1" applyAlignment="1">
      <alignment horizontal="center"/>
    </xf>
    <xf numFmtId="0" fontId="76" fillId="0" borderId="26" xfId="51" applyFont="1" applyBorder="1" applyAlignment="1">
      <alignment horizontal="center"/>
      <protection/>
    </xf>
    <xf numFmtId="0" fontId="76" fillId="0" borderId="27" xfId="51" applyFont="1" applyBorder="1" applyAlignment="1">
      <alignment horizontal="center"/>
      <protection/>
    </xf>
    <xf numFmtId="0" fontId="76" fillId="0" borderId="23" xfId="51" applyFont="1" applyBorder="1" applyAlignment="1">
      <alignment horizontal="center"/>
      <protection/>
    </xf>
    <xf numFmtId="0" fontId="64" fillId="0" borderId="26" xfId="51" applyBorder="1" applyAlignment="1">
      <alignment horizontal="center"/>
      <protection/>
    </xf>
    <xf numFmtId="0" fontId="64" fillId="0" borderId="27" xfId="51" applyBorder="1" applyAlignment="1">
      <alignment horizontal="center"/>
      <protection/>
    </xf>
    <xf numFmtId="0" fontId="64" fillId="0" borderId="23" xfId="51" applyBorder="1" applyAlignment="1">
      <alignment horizontal="center"/>
      <protection/>
    </xf>
    <xf numFmtId="0" fontId="2" fillId="0" borderId="0" xfId="50" applyFont="1" applyBorder="1" applyAlignment="1" applyProtection="1">
      <alignment horizontal="center" vertical="center"/>
      <protection/>
    </xf>
    <xf numFmtId="0" fontId="0" fillId="0" borderId="0" xfId="50" applyFont="1" applyBorder="1" applyAlignment="1" applyProtection="1">
      <alignment horizontal="center" vertical="center"/>
      <protection/>
    </xf>
    <xf numFmtId="0" fontId="2" fillId="0" borderId="0" xfId="50" applyFont="1" applyBorder="1" applyAlignment="1" applyProtection="1">
      <alignment horizontal="center" vertical="center"/>
      <protection locked="0"/>
    </xf>
    <xf numFmtId="173" fontId="2" fillId="0" borderId="0" xfId="50" applyNumberFormat="1" applyFont="1" applyBorder="1" applyAlignment="1" applyProtection="1">
      <alignment horizontal="center" vertical="center"/>
      <protection/>
    </xf>
    <xf numFmtId="0" fontId="2" fillId="0" borderId="12" xfId="50" applyFont="1" applyBorder="1" applyAlignment="1" applyProtection="1">
      <alignment horizontal="right" vertical="center"/>
      <protection/>
    </xf>
    <xf numFmtId="0" fontId="2" fillId="0" borderId="17" xfId="5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17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73" fontId="1" fillId="0" borderId="0" xfId="0" applyNumberFormat="1" applyFont="1" applyBorder="1" applyAlignment="1" applyProtection="1">
      <alignment horizontal="center" vertical="center"/>
      <protection/>
    </xf>
    <xf numFmtId="0" fontId="0" fillId="33" borderId="11" xfId="50" applyFont="1" applyFill="1" applyBorder="1" applyAlignment="1" applyProtection="1">
      <alignment horizontal="center" vertical="center"/>
      <protection/>
    </xf>
    <xf numFmtId="0" fontId="8" fillId="38" borderId="83" xfId="50" applyFont="1" applyFill="1" applyBorder="1" applyAlignment="1" applyProtection="1">
      <alignment horizontal="center" vertical="center"/>
      <protection locked="0"/>
    </xf>
    <xf numFmtId="0" fontId="0" fillId="0" borderId="84" xfId="50" applyFont="1" applyBorder="1" applyAlignment="1" applyProtection="1">
      <alignment horizontal="center" vertical="center"/>
      <protection locked="0"/>
    </xf>
    <xf numFmtId="0" fontId="0" fillId="0" borderId="85" xfId="50" applyFont="1" applyBorder="1" applyAlignment="1" applyProtection="1">
      <alignment horizontal="center" vertical="center"/>
      <protection locked="0"/>
    </xf>
    <xf numFmtId="0" fontId="0" fillId="0" borderId="86" xfId="50" applyFont="1" applyBorder="1" applyAlignment="1" applyProtection="1">
      <alignment horizontal="center" vertical="center"/>
      <protection locked="0"/>
    </xf>
    <xf numFmtId="0" fontId="0" fillId="0" borderId="87" xfId="50" applyFont="1" applyBorder="1" applyAlignment="1" applyProtection="1">
      <alignment vertical="center"/>
      <protection/>
    </xf>
    <xf numFmtId="0" fontId="8" fillId="38" borderId="88" xfId="50" applyFont="1" applyFill="1" applyBorder="1" applyAlignment="1" applyProtection="1">
      <alignment horizontal="center" vertical="center"/>
      <protection locked="0"/>
    </xf>
    <xf numFmtId="0" fontId="0" fillId="0" borderId="89" xfId="50" applyFont="1" applyBorder="1" applyAlignment="1" applyProtection="1">
      <alignment horizontal="center" vertical="center"/>
      <protection locked="0"/>
    </xf>
    <xf numFmtId="0" fontId="0" fillId="0" borderId="90" xfId="50" applyFont="1" applyBorder="1" applyAlignment="1" applyProtection="1">
      <alignment horizontal="center" vertical="center"/>
      <protection locked="0"/>
    </xf>
    <xf numFmtId="0" fontId="9" fillId="0" borderId="90" xfId="50" applyFont="1" applyBorder="1" applyAlignment="1" applyProtection="1">
      <alignment horizontal="center" vertical="center"/>
      <protection locked="0"/>
    </xf>
    <xf numFmtId="0" fontId="9" fillId="0" borderId="91" xfId="50" applyFont="1" applyBorder="1" applyAlignment="1" applyProtection="1">
      <alignment horizontal="center" vertical="center"/>
      <protection locked="0"/>
    </xf>
    <xf numFmtId="0" fontId="0" fillId="0" borderId="91" xfId="50" applyFont="1" applyBorder="1" applyAlignment="1" applyProtection="1">
      <alignment horizontal="center" vertical="center"/>
      <protection locked="0"/>
    </xf>
    <xf numFmtId="0" fontId="0" fillId="0" borderId="14" xfId="50" applyFont="1" applyBorder="1" applyAlignment="1" applyProtection="1">
      <alignment vertical="center"/>
      <protection/>
    </xf>
    <xf numFmtId="0" fontId="5" fillId="0" borderId="11" xfId="50" applyFont="1" applyBorder="1" applyAlignment="1" applyProtection="1">
      <alignment horizontal="center" vertical="center"/>
      <protection/>
    </xf>
    <xf numFmtId="0" fontId="9" fillId="0" borderId="85" xfId="50" applyFont="1" applyBorder="1" applyAlignment="1" applyProtection="1">
      <alignment horizontal="center" vertical="center"/>
      <protection locked="0"/>
    </xf>
    <xf numFmtId="0" fontId="5" fillId="0" borderId="0" xfId="50" applyFont="1" applyBorder="1" applyAlignment="1" applyProtection="1">
      <alignment horizontal="center" vertical="center"/>
      <protection/>
    </xf>
    <xf numFmtId="0" fontId="9" fillId="0" borderId="89" xfId="50" applyFont="1" applyBorder="1" applyAlignment="1" applyProtection="1">
      <alignment horizontal="center" vertical="center"/>
      <protection locked="0"/>
    </xf>
    <xf numFmtId="0" fontId="0" fillId="0" borderId="20" xfId="50" applyFont="1" applyBorder="1" applyAlignment="1" applyProtection="1">
      <alignment vertical="center"/>
      <protection/>
    </xf>
    <xf numFmtId="0" fontId="2" fillId="0" borderId="11" xfId="50" applyFont="1" applyBorder="1" applyAlignment="1" applyProtection="1">
      <alignment horizontal="center" vertical="center"/>
      <protection/>
    </xf>
    <xf numFmtId="0" fontId="8" fillId="38" borderId="92" xfId="50" applyFont="1" applyFill="1" applyBorder="1" applyAlignment="1" applyProtection="1">
      <alignment horizontal="center" vertical="center"/>
      <protection locked="0"/>
    </xf>
    <xf numFmtId="0" fontId="0" fillId="0" borderId="93" xfId="50" applyFont="1" applyBorder="1" applyAlignment="1" applyProtection="1">
      <alignment horizontal="center" vertical="center"/>
      <protection locked="0"/>
    </xf>
    <xf numFmtId="0" fontId="0" fillId="0" borderId="94" xfId="50" applyFont="1" applyBorder="1" applyAlignment="1" applyProtection="1">
      <alignment horizontal="center" vertical="center"/>
      <protection locked="0"/>
    </xf>
    <xf numFmtId="0" fontId="0" fillId="0" borderId="95" xfId="50" applyFont="1" applyBorder="1" applyAlignment="1" applyProtection="1">
      <alignment horizontal="center" vertical="center"/>
      <protection locked="0"/>
    </xf>
    <xf numFmtId="0" fontId="0" fillId="0" borderId="96" xfId="50" applyFont="1" applyBorder="1" applyAlignment="1" applyProtection="1">
      <alignment horizontal="center" vertical="center"/>
      <protection locked="0"/>
    </xf>
    <xf numFmtId="0" fontId="0" fillId="0" borderId="97" xfId="50" applyFont="1" applyBorder="1" applyAlignment="1" applyProtection="1">
      <alignment horizontal="center" vertical="center"/>
      <protection locked="0"/>
    </xf>
    <xf numFmtId="0" fontId="0" fillId="0" borderId="98" xfId="50" applyFont="1" applyBorder="1" applyAlignment="1" applyProtection="1">
      <alignment horizontal="center" vertical="center"/>
      <protection locked="0"/>
    </xf>
    <xf numFmtId="0" fontId="2" fillId="0" borderId="11" xfId="50" applyFont="1" applyFill="1" applyBorder="1" applyAlignment="1" applyProtection="1">
      <alignment horizontal="center" vertical="center"/>
      <protection/>
    </xf>
    <xf numFmtId="0" fontId="0" fillId="0" borderId="17" xfId="50" applyBorder="1" applyAlignment="1" applyProtection="1">
      <alignment vertical="center"/>
      <protection/>
    </xf>
    <xf numFmtId="0" fontId="0" fillId="0" borderId="99" xfId="50" applyFont="1" applyBorder="1" applyAlignment="1" applyProtection="1">
      <alignment horizontal="center" vertical="center"/>
      <protection locked="0"/>
    </xf>
    <xf numFmtId="0" fontId="0" fillId="0" borderId="100" xfId="50" applyFont="1" applyBorder="1" applyAlignment="1" applyProtection="1">
      <alignment horizontal="center" vertical="center"/>
      <protection locked="0"/>
    </xf>
    <xf numFmtId="0" fontId="0" fillId="0" borderId="10" xfId="50" applyFont="1" applyBorder="1" applyAlignment="1" applyProtection="1">
      <alignment vertical="center"/>
      <protection/>
    </xf>
    <xf numFmtId="0" fontId="2" fillId="0" borderId="12" xfId="50" applyFont="1" applyFill="1" applyBorder="1" applyAlignment="1" applyProtection="1">
      <alignment horizontal="center" vertical="center"/>
      <protection/>
    </xf>
    <xf numFmtId="0" fontId="53" fillId="0" borderId="11" xfId="50" applyFont="1" applyBorder="1" applyAlignment="1" applyProtection="1">
      <alignment horizontal="center" vertical="center"/>
      <protection/>
    </xf>
    <xf numFmtId="0" fontId="0" fillId="0" borderId="96" xfId="50" applyBorder="1" applyAlignment="1" applyProtection="1">
      <alignment horizontal="left" vertical="center"/>
      <protection/>
    </xf>
    <xf numFmtId="0" fontId="0" fillId="0" borderId="101" xfId="50" applyFont="1" applyBorder="1" applyAlignment="1" applyProtection="1">
      <alignment horizontal="right" vertical="center"/>
      <protection locked="0"/>
    </xf>
    <xf numFmtId="0" fontId="0" fillId="0" borderId="0" xfId="50" applyFont="1" applyBorder="1" applyAlignment="1" applyProtection="1">
      <alignment vertical="center"/>
      <protection/>
    </xf>
    <xf numFmtId="0" fontId="0" fillId="0" borderId="97" xfId="50" applyBorder="1" applyAlignment="1" applyProtection="1">
      <alignment horizontal="left" vertical="center"/>
      <protection/>
    </xf>
    <xf numFmtId="0" fontId="0" fillId="0" borderId="17" xfId="50" applyFont="1" applyBorder="1" applyAlignment="1" applyProtection="1">
      <alignment horizontal="center" vertical="center"/>
      <protection/>
    </xf>
    <xf numFmtId="1" fontId="0" fillId="0" borderId="99" xfId="50" applyNumberFormat="1" applyFont="1" applyBorder="1" applyAlignment="1" applyProtection="1">
      <alignment horizontal="center" vertical="center"/>
      <protection locked="0"/>
    </xf>
    <xf numFmtId="0" fontId="0" fillId="0" borderId="11" xfId="50" applyBorder="1" applyAlignment="1" applyProtection="1">
      <alignment horizontal="center" vertical="center"/>
      <protection/>
    </xf>
    <xf numFmtId="0" fontId="11" fillId="38" borderId="92" xfId="50" applyFont="1" applyFill="1" applyBorder="1" applyAlignment="1" applyProtection="1">
      <alignment horizontal="center" vertical="center"/>
      <protection locked="0"/>
    </xf>
    <xf numFmtId="0" fontId="0" fillId="0" borderId="102" xfId="50" applyFont="1" applyBorder="1" applyAlignment="1" applyProtection="1">
      <alignment horizontal="center" vertical="center"/>
      <protection locked="0"/>
    </xf>
    <xf numFmtId="0" fontId="0" fillId="0" borderId="103" xfId="50" applyFont="1" applyBorder="1" applyAlignment="1" applyProtection="1">
      <alignment horizontal="center" vertical="center"/>
      <protection locked="0"/>
    </xf>
    <xf numFmtId="0" fontId="0" fillId="0" borderId="104" xfId="50" applyFont="1" applyBorder="1" applyAlignment="1" applyProtection="1">
      <alignment horizontal="center" vertical="center"/>
      <protection locked="0"/>
    </xf>
    <xf numFmtId="0" fontId="54" fillId="0" borderId="0" xfId="50" applyFont="1" applyBorder="1" applyAlignment="1" applyProtection="1">
      <alignment horizontal="left" vertical="center"/>
      <protection/>
    </xf>
    <xf numFmtId="49" fontId="2" fillId="0" borderId="0" xfId="50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</cellXfs>
  <cellStyles count="51">
    <cellStyle name="Normal" xfId="0"/>
    <cellStyle name="RowLevel_0" xfId="1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8.7109375" style="0" customWidth="1"/>
    <col min="3" max="14" width="2.7109375" style="0" customWidth="1"/>
    <col min="15" max="15" width="4.7109375" style="0" customWidth="1"/>
    <col min="16" max="16" width="10.7109375" style="0" customWidth="1"/>
    <col min="17" max="17" width="12.7109375" style="0" customWidth="1"/>
    <col min="19" max="19" width="18.7109375" style="0" customWidth="1"/>
    <col min="20" max="31" width="2.7109375" style="0" customWidth="1"/>
    <col min="32" max="32" width="5.7109375" style="0" customWidth="1"/>
    <col min="33" max="33" width="10.7109375" style="0" customWidth="1"/>
  </cols>
  <sheetData>
    <row r="1" spans="2:33" ht="53.25" customHeight="1">
      <c r="B1" s="458" t="s">
        <v>266</v>
      </c>
      <c r="I1" s="457" t="s">
        <v>264</v>
      </c>
      <c r="AG1" s="459" t="s">
        <v>266</v>
      </c>
    </row>
    <row r="2" spans="9:19" ht="23.25">
      <c r="I2" s="457" t="s">
        <v>265</v>
      </c>
      <c r="J2" s="456"/>
      <c r="K2" s="456"/>
      <c r="L2" s="456"/>
      <c r="M2" s="456"/>
      <c r="N2" s="456"/>
      <c r="O2" s="456"/>
      <c r="P2" s="456"/>
      <c r="Q2" s="456"/>
      <c r="R2" s="456"/>
      <c r="S2" s="456"/>
    </row>
    <row r="4" ht="38.25" customHeight="1"/>
    <row r="5" spans="2:253" ht="18">
      <c r="B5" s="455" t="s">
        <v>176</v>
      </c>
      <c r="J5" s="453" t="s">
        <v>262</v>
      </c>
      <c r="AC5" s="454" t="s">
        <v>263</v>
      </c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/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/>
      <c r="CV5" s="454"/>
      <c r="CW5" s="454"/>
      <c r="CX5" s="454"/>
      <c r="CY5" s="454"/>
      <c r="CZ5" s="454"/>
      <c r="DA5" s="454"/>
      <c r="DB5" s="454"/>
      <c r="DC5" s="454"/>
      <c r="DD5" s="454"/>
      <c r="DE5" s="454"/>
      <c r="DF5" s="454"/>
      <c r="DG5" s="454"/>
      <c r="DH5" s="454"/>
      <c r="DI5" s="454"/>
      <c r="DJ5" s="454"/>
      <c r="DK5" s="454"/>
      <c r="DL5" s="454"/>
      <c r="DM5" s="454"/>
      <c r="DN5" s="454"/>
      <c r="DO5" s="454"/>
      <c r="DP5" s="454"/>
      <c r="DQ5" s="454"/>
      <c r="DR5" s="454"/>
      <c r="DS5" s="454"/>
      <c r="DT5" s="454"/>
      <c r="DU5" s="454"/>
      <c r="DV5" s="454"/>
      <c r="DW5" s="454"/>
      <c r="DX5" s="454"/>
      <c r="DY5" s="454"/>
      <c r="DZ5" s="454"/>
      <c r="EA5" s="454"/>
      <c r="EB5" s="454"/>
      <c r="EC5" s="454"/>
      <c r="ED5" s="454"/>
      <c r="EE5" s="454"/>
      <c r="EF5" s="454"/>
      <c r="EG5" s="454"/>
      <c r="EH5" s="454"/>
      <c r="EI5" s="454"/>
      <c r="EJ5" s="454"/>
      <c r="EK5" s="454"/>
      <c r="EL5" s="454"/>
      <c r="EM5" s="454"/>
      <c r="EN5" s="454"/>
      <c r="EO5" s="454"/>
      <c r="EP5" s="454"/>
      <c r="EQ5" s="454"/>
      <c r="ER5" s="454"/>
      <c r="ES5" s="454"/>
      <c r="ET5" s="454"/>
      <c r="EU5" s="454"/>
      <c r="EV5" s="454"/>
      <c r="EW5" s="454"/>
      <c r="EX5" s="454"/>
      <c r="EY5" s="454"/>
      <c r="EZ5" s="454"/>
      <c r="FA5" s="454"/>
      <c r="FB5" s="454"/>
      <c r="FC5" s="454"/>
      <c r="FD5" s="454"/>
      <c r="FE5" s="454"/>
      <c r="FF5" s="454"/>
      <c r="FG5" s="454"/>
      <c r="FH5" s="454"/>
      <c r="FI5" s="454"/>
      <c r="FJ5" s="454"/>
      <c r="FK5" s="454"/>
      <c r="FL5" s="454"/>
      <c r="FM5" s="454"/>
      <c r="FN5" s="454"/>
      <c r="FO5" s="454"/>
      <c r="FP5" s="454"/>
      <c r="FQ5" s="454"/>
      <c r="FR5" s="454"/>
      <c r="FS5" s="454"/>
      <c r="FT5" s="454"/>
      <c r="FU5" s="454"/>
      <c r="FV5" s="454"/>
      <c r="FW5" s="454"/>
      <c r="FX5" s="454"/>
      <c r="FY5" s="454"/>
      <c r="FZ5" s="454"/>
      <c r="GA5" s="454"/>
      <c r="GB5" s="454"/>
      <c r="GC5" s="454"/>
      <c r="GD5" s="454"/>
      <c r="GE5" s="454"/>
      <c r="GF5" s="454"/>
      <c r="GG5" s="454"/>
      <c r="GH5" s="454"/>
      <c r="GI5" s="454"/>
      <c r="GJ5" s="454"/>
      <c r="GK5" s="454"/>
      <c r="GL5" s="454"/>
      <c r="GM5" s="454"/>
      <c r="GN5" s="454"/>
      <c r="GO5" s="454"/>
      <c r="GP5" s="454"/>
      <c r="GQ5" s="454"/>
      <c r="GR5" s="454"/>
      <c r="GS5" s="454"/>
      <c r="GT5" s="454"/>
      <c r="GU5" s="454"/>
      <c r="GV5" s="454"/>
      <c r="GW5" s="454"/>
      <c r="GX5" s="454"/>
      <c r="GY5" s="454"/>
      <c r="GZ5" s="454"/>
      <c r="HA5" s="454"/>
      <c r="HB5" s="454"/>
      <c r="HC5" s="454"/>
      <c r="HD5" s="454"/>
      <c r="HE5" s="454"/>
      <c r="HF5" s="454"/>
      <c r="HG5" s="454"/>
      <c r="HH5" s="454"/>
      <c r="HI5" s="454"/>
      <c r="HJ5" s="454"/>
      <c r="HK5" s="454"/>
      <c r="HL5" s="454"/>
      <c r="HM5" s="454"/>
      <c r="HN5" s="454"/>
      <c r="HO5" s="454"/>
      <c r="HP5" s="454"/>
      <c r="HQ5" s="454"/>
      <c r="HR5" s="454"/>
      <c r="HS5" s="454"/>
      <c r="HT5" s="454"/>
      <c r="HU5" s="454"/>
      <c r="HV5" s="454"/>
      <c r="HW5" s="454"/>
      <c r="HX5" s="454"/>
      <c r="HY5" s="454"/>
      <c r="HZ5" s="454"/>
      <c r="IA5" s="454"/>
      <c r="IB5" s="454"/>
      <c r="IC5" s="454"/>
      <c r="ID5" s="454"/>
      <c r="IE5" s="454"/>
      <c r="IF5" s="454"/>
      <c r="IG5" s="454"/>
      <c r="IH5" s="454"/>
      <c r="II5" s="454"/>
      <c r="IJ5" s="454"/>
      <c r="IK5" s="454"/>
      <c r="IL5" s="454"/>
      <c r="IM5" s="454"/>
      <c r="IN5" s="454"/>
      <c r="IO5" s="454"/>
      <c r="IP5" s="454"/>
      <c r="IQ5" s="454"/>
      <c r="IR5" s="454"/>
      <c r="IS5" s="454"/>
    </row>
    <row r="7" spans="1:18" s="96" customFormat="1" ht="12.75" customHeight="1">
      <c r="A7" s="94"/>
      <c r="R7" s="94"/>
    </row>
    <row r="8" spans="1:33" s="104" customFormat="1" ht="15.75">
      <c r="A8" s="100">
        <v>1</v>
      </c>
      <c r="B8" s="101" t="s">
        <v>0</v>
      </c>
      <c r="C8" s="391" t="s">
        <v>116</v>
      </c>
      <c r="D8" s="391"/>
      <c r="E8" s="391"/>
      <c r="F8" s="391"/>
      <c r="G8" s="391"/>
      <c r="H8" s="391"/>
      <c r="I8" s="391"/>
      <c r="J8" s="391"/>
      <c r="K8" s="391"/>
      <c r="L8" s="391"/>
      <c r="M8" s="390" t="s">
        <v>2</v>
      </c>
      <c r="N8" s="390"/>
      <c r="O8" s="390"/>
      <c r="P8" s="102" t="s">
        <v>5</v>
      </c>
      <c r="R8" s="100">
        <v>2</v>
      </c>
      <c r="S8" s="101" t="s">
        <v>0</v>
      </c>
      <c r="T8" s="391" t="s">
        <v>25</v>
      </c>
      <c r="U8" s="391"/>
      <c r="V8" s="391"/>
      <c r="W8" s="391"/>
      <c r="X8" s="391"/>
      <c r="Y8" s="391"/>
      <c r="Z8" s="391"/>
      <c r="AA8" s="391"/>
      <c r="AB8" s="391"/>
      <c r="AC8" s="391"/>
      <c r="AD8" s="390" t="s">
        <v>2</v>
      </c>
      <c r="AE8" s="390"/>
      <c r="AF8" s="390"/>
      <c r="AG8" s="102" t="s">
        <v>26</v>
      </c>
    </row>
    <row r="9" spans="1:20" s="96" customFormat="1" ht="12" customHeight="1">
      <c r="A9" s="100"/>
      <c r="B9" s="105"/>
      <c r="C9" s="105"/>
      <c r="R9" s="100"/>
      <c r="S9" s="105"/>
      <c r="T9" s="105"/>
    </row>
    <row r="10" spans="1:33" s="96" customFormat="1" ht="15.75" customHeight="1">
      <c r="A10" s="94"/>
      <c r="B10" s="106" t="s">
        <v>253</v>
      </c>
      <c r="C10" s="409"/>
      <c r="D10" s="410">
        <v>9</v>
      </c>
      <c r="E10" s="411">
        <v>7</v>
      </c>
      <c r="F10" s="412">
        <v>3</v>
      </c>
      <c r="G10" s="412">
        <v>9</v>
      </c>
      <c r="H10" s="412">
        <v>9</v>
      </c>
      <c r="I10" s="413">
        <v>8</v>
      </c>
      <c r="J10" s="411">
        <v>9</v>
      </c>
      <c r="K10" s="412">
        <v>9</v>
      </c>
      <c r="L10" s="412">
        <v>9</v>
      </c>
      <c r="M10" s="412">
        <v>8</v>
      </c>
      <c r="N10" s="413">
        <v>8</v>
      </c>
      <c r="O10" s="414">
        <f aca="true" t="shared" si="0" ref="O10:O17">SUM(E10:N10)</f>
        <v>79</v>
      </c>
      <c r="R10" s="94"/>
      <c r="S10" s="106" t="s">
        <v>133</v>
      </c>
      <c r="T10" s="415"/>
      <c r="U10" s="410">
        <v>9</v>
      </c>
      <c r="V10" s="411">
        <v>8</v>
      </c>
      <c r="W10" s="412">
        <v>8</v>
      </c>
      <c r="X10" s="412">
        <v>9</v>
      </c>
      <c r="Y10" s="412">
        <v>8</v>
      </c>
      <c r="Z10" s="413">
        <v>7</v>
      </c>
      <c r="AA10" s="411">
        <v>7</v>
      </c>
      <c r="AB10" s="412">
        <v>7</v>
      </c>
      <c r="AC10" s="412">
        <v>5</v>
      </c>
      <c r="AD10" s="412">
        <v>9</v>
      </c>
      <c r="AE10" s="413">
        <v>9</v>
      </c>
      <c r="AF10" s="414">
        <f aca="true" t="shared" si="1" ref="AF10:AF17">SUM(V10:AE10)</f>
        <v>77</v>
      </c>
      <c r="AG10" s="112"/>
    </row>
    <row r="11" spans="1:33" s="96" customFormat="1" ht="15.75" customHeight="1">
      <c r="A11" s="94"/>
      <c r="B11" s="113" t="s">
        <v>86</v>
      </c>
      <c r="C11" s="409"/>
      <c r="D11" s="410">
        <v>6</v>
      </c>
      <c r="E11" s="416">
        <v>8</v>
      </c>
      <c r="F11" s="417">
        <v>9</v>
      </c>
      <c r="G11" s="417">
        <v>9</v>
      </c>
      <c r="H11" s="418" t="s">
        <v>135</v>
      </c>
      <c r="I11" s="419" t="s">
        <v>135</v>
      </c>
      <c r="J11" s="416">
        <v>8</v>
      </c>
      <c r="K11" s="417">
        <v>8</v>
      </c>
      <c r="L11" s="417">
        <v>9</v>
      </c>
      <c r="M11" s="417">
        <v>6</v>
      </c>
      <c r="N11" s="420">
        <v>9</v>
      </c>
      <c r="O11" s="421">
        <f t="shared" si="0"/>
        <v>66</v>
      </c>
      <c r="P11" s="422">
        <v>145</v>
      </c>
      <c r="R11" s="94"/>
      <c r="S11" s="113" t="s">
        <v>134</v>
      </c>
      <c r="T11" s="409"/>
      <c r="U11" s="410">
        <v>8</v>
      </c>
      <c r="V11" s="416">
        <v>7</v>
      </c>
      <c r="W11" s="417">
        <v>8</v>
      </c>
      <c r="X11" s="417">
        <v>8</v>
      </c>
      <c r="Y11" s="417">
        <v>9</v>
      </c>
      <c r="Z11" s="420">
        <v>8</v>
      </c>
      <c r="AA11" s="416">
        <v>8</v>
      </c>
      <c r="AB11" s="417">
        <v>8</v>
      </c>
      <c r="AC11" s="417">
        <v>9</v>
      </c>
      <c r="AD11" s="417">
        <v>8</v>
      </c>
      <c r="AE11" s="420">
        <v>8</v>
      </c>
      <c r="AF11" s="421">
        <f t="shared" si="1"/>
        <v>81</v>
      </c>
      <c r="AG11" s="422">
        <v>158</v>
      </c>
    </row>
    <row r="12" spans="1:33" s="96" customFormat="1" ht="15.75" customHeight="1">
      <c r="A12" s="94"/>
      <c r="B12" s="106" t="s">
        <v>123</v>
      </c>
      <c r="C12" s="409"/>
      <c r="D12" s="410">
        <v>8</v>
      </c>
      <c r="E12" s="411">
        <v>5</v>
      </c>
      <c r="F12" s="423" t="s">
        <v>135</v>
      </c>
      <c r="G12" s="412">
        <v>7</v>
      </c>
      <c r="H12" s="412">
        <v>8</v>
      </c>
      <c r="I12" s="413">
        <v>8</v>
      </c>
      <c r="J12" s="411">
        <v>9</v>
      </c>
      <c r="K12" s="412">
        <v>9</v>
      </c>
      <c r="L12" s="412">
        <v>9</v>
      </c>
      <c r="M12" s="412">
        <v>6</v>
      </c>
      <c r="N12" s="413">
        <v>4</v>
      </c>
      <c r="O12" s="414">
        <f t="shared" si="0"/>
        <v>65</v>
      </c>
      <c r="P12" s="112"/>
      <c r="R12" s="94"/>
      <c r="S12" s="106" t="s">
        <v>136</v>
      </c>
      <c r="T12" s="415"/>
      <c r="U12" s="410">
        <v>9</v>
      </c>
      <c r="V12" s="411">
        <v>8</v>
      </c>
      <c r="W12" s="412">
        <v>8</v>
      </c>
      <c r="X12" s="412">
        <v>7</v>
      </c>
      <c r="Y12" s="412">
        <v>9</v>
      </c>
      <c r="Z12" s="413">
        <v>9</v>
      </c>
      <c r="AA12" s="411">
        <v>8</v>
      </c>
      <c r="AB12" s="412">
        <v>8</v>
      </c>
      <c r="AC12" s="412">
        <v>8</v>
      </c>
      <c r="AD12" s="412">
        <v>8</v>
      </c>
      <c r="AE12" s="413">
        <v>7</v>
      </c>
      <c r="AF12" s="414">
        <f t="shared" si="1"/>
        <v>80</v>
      </c>
      <c r="AG12" s="424"/>
    </row>
    <row r="13" spans="1:33" s="96" customFormat="1" ht="15.75" customHeight="1">
      <c r="A13" s="94"/>
      <c r="B13" s="113" t="s">
        <v>124</v>
      </c>
      <c r="C13" s="409"/>
      <c r="D13" s="410">
        <v>8</v>
      </c>
      <c r="E13" s="416">
        <v>7</v>
      </c>
      <c r="F13" s="417">
        <v>8</v>
      </c>
      <c r="G13" s="417">
        <v>9</v>
      </c>
      <c r="H13" s="417">
        <v>7</v>
      </c>
      <c r="I13" s="420">
        <v>8</v>
      </c>
      <c r="J13" s="416">
        <v>9</v>
      </c>
      <c r="K13" s="417">
        <v>9</v>
      </c>
      <c r="L13" s="417">
        <v>7</v>
      </c>
      <c r="M13" s="417">
        <v>8</v>
      </c>
      <c r="N13" s="420">
        <v>4</v>
      </c>
      <c r="O13" s="421">
        <f t="shared" si="0"/>
        <v>76</v>
      </c>
      <c r="P13" s="422">
        <v>141</v>
      </c>
      <c r="R13" s="94"/>
      <c r="S13" s="113" t="s">
        <v>20</v>
      </c>
      <c r="T13" s="409"/>
      <c r="U13" s="410">
        <v>9</v>
      </c>
      <c r="V13" s="416">
        <v>8</v>
      </c>
      <c r="W13" s="417">
        <v>9</v>
      </c>
      <c r="X13" s="417">
        <v>9</v>
      </c>
      <c r="Y13" s="417">
        <v>8</v>
      </c>
      <c r="Z13" s="420">
        <v>9</v>
      </c>
      <c r="AA13" s="416">
        <v>8</v>
      </c>
      <c r="AB13" s="417">
        <v>8</v>
      </c>
      <c r="AC13" s="417">
        <v>8</v>
      </c>
      <c r="AD13" s="417">
        <v>7</v>
      </c>
      <c r="AE13" s="420">
        <v>8</v>
      </c>
      <c r="AF13" s="421">
        <f t="shared" si="1"/>
        <v>82</v>
      </c>
      <c r="AG13" s="422">
        <v>162</v>
      </c>
    </row>
    <row r="14" spans="1:33" s="96" customFormat="1" ht="15.75" customHeight="1">
      <c r="A14" s="94"/>
      <c r="B14" s="106" t="s">
        <v>121</v>
      </c>
      <c r="C14" s="409"/>
      <c r="D14" s="410">
        <v>8</v>
      </c>
      <c r="E14" s="411">
        <v>9</v>
      </c>
      <c r="F14" s="412">
        <v>8</v>
      </c>
      <c r="G14" s="423" t="s">
        <v>135</v>
      </c>
      <c r="H14" s="412">
        <v>9</v>
      </c>
      <c r="I14" s="413">
        <v>5</v>
      </c>
      <c r="J14" s="411">
        <v>8</v>
      </c>
      <c r="K14" s="412">
        <v>8</v>
      </c>
      <c r="L14" s="412">
        <v>9</v>
      </c>
      <c r="M14" s="423" t="s">
        <v>135</v>
      </c>
      <c r="N14" s="413">
        <v>7</v>
      </c>
      <c r="O14" s="414">
        <f t="shared" si="0"/>
        <v>63</v>
      </c>
      <c r="P14" s="112"/>
      <c r="R14" s="94"/>
      <c r="S14" s="106" t="s">
        <v>254</v>
      </c>
      <c r="T14" s="415"/>
      <c r="U14" s="410">
        <v>4</v>
      </c>
      <c r="V14" s="411">
        <v>8</v>
      </c>
      <c r="W14" s="412">
        <v>8</v>
      </c>
      <c r="X14" s="412">
        <v>9</v>
      </c>
      <c r="Y14" s="412">
        <v>9</v>
      </c>
      <c r="Z14" s="413">
        <v>6</v>
      </c>
      <c r="AA14" s="411">
        <v>8</v>
      </c>
      <c r="AB14" s="412">
        <v>7</v>
      </c>
      <c r="AC14" s="412">
        <v>9</v>
      </c>
      <c r="AD14" s="412">
        <v>9</v>
      </c>
      <c r="AE14" s="413">
        <v>7</v>
      </c>
      <c r="AF14" s="414">
        <f t="shared" si="1"/>
        <v>80</v>
      </c>
      <c r="AG14" s="424"/>
    </row>
    <row r="15" spans="1:33" s="96" customFormat="1" ht="15.75" customHeight="1">
      <c r="A15" s="94"/>
      <c r="B15" s="113" t="s">
        <v>8</v>
      </c>
      <c r="C15" s="409"/>
      <c r="D15" s="410">
        <v>7</v>
      </c>
      <c r="E15" s="425" t="s">
        <v>135</v>
      </c>
      <c r="F15" s="417">
        <v>8</v>
      </c>
      <c r="G15" s="417">
        <v>9</v>
      </c>
      <c r="H15" s="417">
        <v>9</v>
      </c>
      <c r="I15" s="420">
        <v>8</v>
      </c>
      <c r="J15" s="416">
        <v>9</v>
      </c>
      <c r="K15" s="417">
        <v>8</v>
      </c>
      <c r="L15" s="417">
        <v>9</v>
      </c>
      <c r="M15" s="417">
        <v>9</v>
      </c>
      <c r="N15" s="420">
        <v>8</v>
      </c>
      <c r="O15" s="421">
        <f t="shared" si="0"/>
        <v>77</v>
      </c>
      <c r="P15" s="422">
        <v>140</v>
      </c>
      <c r="R15" s="94"/>
      <c r="S15" s="113" t="s">
        <v>17</v>
      </c>
      <c r="T15" s="409"/>
      <c r="U15" s="410">
        <v>4</v>
      </c>
      <c r="V15" s="416">
        <v>9</v>
      </c>
      <c r="W15" s="418" t="s">
        <v>135</v>
      </c>
      <c r="X15" s="417">
        <v>8</v>
      </c>
      <c r="Y15" s="417">
        <v>9</v>
      </c>
      <c r="Z15" s="420">
        <v>9</v>
      </c>
      <c r="AA15" s="416">
        <v>9</v>
      </c>
      <c r="AB15" s="418" t="s">
        <v>135</v>
      </c>
      <c r="AC15" s="417">
        <v>9</v>
      </c>
      <c r="AD15" s="417">
        <v>9</v>
      </c>
      <c r="AE15" s="420">
        <v>9</v>
      </c>
      <c r="AF15" s="421">
        <f t="shared" si="1"/>
        <v>71</v>
      </c>
      <c r="AG15" s="422">
        <v>151</v>
      </c>
    </row>
    <row r="16" spans="1:33" s="96" customFormat="1" ht="15.75" customHeight="1">
      <c r="A16" s="94"/>
      <c r="B16" s="106" t="s">
        <v>255</v>
      </c>
      <c r="C16" s="409"/>
      <c r="D16" s="410">
        <v>5</v>
      </c>
      <c r="E16" s="411">
        <v>9</v>
      </c>
      <c r="F16" s="412">
        <v>8</v>
      </c>
      <c r="G16" s="412">
        <v>7</v>
      </c>
      <c r="H16" s="412">
        <v>7</v>
      </c>
      <c r="I16" s="413">
        <v>9</v>
      </c>
      <c r="J16" s="411">
        <v>7</v>
      </c>
      <c r="K16" s="412">
        <v>8</v>
      </c>
      <c r="L16" s="412">
        <v>9</v>
      </c>
      <c r="M16" s="412">
        <v>9</v>
      </c>
      <c r="N16" s="413">
        <v>9</v>
      </c>
      <c r="O16" s="414">
        <f t="shared" si="0"/>
        <v>82</v>
      </c>
      <c r="P16" s="424"/>
      <c r="R16" s="94"/>
      <c r="S16" s="106" t="s">
        <v>256</v>
      </c>
      <c r="T16" s="415"/>
      <c r="U16" s="410">
        <v>8</v>
      </c>
      <c r="V16" s="411">
        <v>8</v>
      </c>
      <c r="W16" s="412">
        <v>9</v>
      </c>
      <c r="X16" s="412">
        <v>8</v>
      </c>
      <c r="Y16" s="412">
        <v>7</v>
      </c>
      <c r="Z16" s="413">
        <v>9</v>
      </c>
      <c r="AA16" s="411">
        <v>8</v>
      </c>
      <c r="AB16" s="412">
        <v>8</v>
      </c>
      <c r="AC16" s="412">
        <v>8</v>
      </c>
      <c r="AD16" s="412">
        <v>8</v>
      </c>
      <c r="AE16" s="413">
        <v>8</v>
      </c>
      <c r="AF16" s="414">
        <f t="shared" si="1"/>
        <v>81</v>
      </c>
      <c r="AG16" s="424"/>
    </row>
    <row r="17" spans="1:33" s="96" customFormat="1" ht="15.75" customHeight="1">
      <c r="A17" s="94"/>
      <c r="B17" s="113" t="s">
        <v>131</v>
      </c>
      <c r="C17" s="409"/>
      <c r="D17" s="410">
        <v>6</v>
      </c>
      <c r="E17" s="416">
        <v>9</v>
      </c>
      <c r="F17" s="418" t="s">
        <v>135</v>
      </c>
      <c r="G17" s="417">
        <v>8</v>
      </c>
      <c r="H17" s="418" t="s">
        <v>135</v>
      </c>
      <c r="I17" s="420">
        <v>9</v>
      </c>
      <c r="J17" s="416">
        <v>8</v>
      </c>
      <c r="K17" s="417">
        <v>7</v>
      </c>
      <c r="L17" s="417">
        <v>6</v>
      </c>
      <c r="M17" s="417">
        <v>7</v>
      </c>
      <c r="N17" s="420">
        <v>9</v>
      </c>
      <c r="O17" s="421">
        <f t="shared" si="0"/>
        <v>63</v>
      </c>
      <c r="P17" s="422">
        <v>145</v>
      </c>
      <c r="R17" s="94"/>
      <c r="S17" s="113" t="s">
        <v>257</v>
      </c>
      <c r="T17" s="409"/>
      <c r="U17" s="410">
        <v>7</v>
      </c>
      <c r="V17" s="416">
        <v>8</v>
      </c>
      <c r="W17" s="417">
        <v>8</v>
      </c>
      <c r="X17" s="417">
        <v>8</v>
      </c>
      <c r="Y17" s="417">
        <v>8</v>
      </c>
      <c r="Z17" s="420">
        <v>9</v>
      </c>
      <c r="AA17" s="416">
        <v>8</v>
      </c>
      <c r="AB17" s="417">
        <v>9</v>
      </c>
      <c r="AC17" s="417">
        <v>8</v>
      </c>
      <c r="AD17" s="417">
        <v>8</v>
      </c>
      <c r="AE17" s="420">
        <v>9</v>
      </c>
      <c r="AF17" s="426">
        <f t="shared" si="1"/>
        <v>83</v>
      </c>
      <c r="AG17" s="422">
        <v>164</v>
      </c>
    </row>
    <row r="18" spans="1:33" s="96" customFormat="1" ht="4.5" customHeight="1">
      <c r="A18" s="94"/>
      <c r="P18" s="424"/>
      <c r="R18" s="94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12"/>
      <c r="AG18" s="424"/>
    </row>
    <row r="19" spans="1:33" s="96" customFormat="1" ht="15.75" customHeight="1">
      <c r="A19" s="94"/>
      <c r="P19" s="427">
        <f>SUM(P11:P18)</f>
        <v>571</v>
      </c>
      <c r="R19" s="94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12"/>
      <c r="AG19" s="427">
        <f>SUM(AG11:AG18)</f>
        <v>635</v>
      </c>
    </row>
    <row r="20" spans="1:18" s="96" customFormat="1" ht="9" customHeight="1">
      <c r="A20" s="94"/>
      <c r="R20" s="94"/>
    </row>
    <row r="21" spans="1:33" s="96" customFormat="1" ht="15.75">
      <c r="A21" s="100">
        <v>3</v>
      </c>
      <c r="B21" s="101" t="s">
        <v>0</v>
      </c>
      <c r="C21" s="391" t="s">
        <v>79</v>
      </c>
      <c r="D21" s="391"/>
      <c r="E21" s="391"/>
      <c r="F21" s="391"/>
      <c r="G21" s="391"/>
      <c r="H21" s="391"/>
      <c r="I21" s="391"/>
      <c r="J21" s="391"/>
      <c r="K21" s="391"/>
      <c r="L21" s="391"/>
      <c r="M21" s="390" t="s">
        <v>2</v>
      </c>
      <c r="N21" s="390"/>
      <c r="O21" s="390"/>
      <c r="P21" s="102" t="s">
        <v>28</v>
      </c>
      <c r="R21" s="100"/>
      <c r="S21" s="101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0"/>
      <c r="AE21" s="390"/>
      <c r="AF21" s="390"/>
      <c r="AG21" s="102"/>
    </row>
    <row r="22" spans="1:20" s="96" customFormat="1" ht="12" customHeight="1">
      <c r="A22" s="100"/>
      <c r="B22" s="105"/>
      <c r="C22" s="105"/>
      <c r="R22" s="100"/>
      <c r="S22" s="105"/>
      <c r="T22" s="105"/>
    </row>
    <row r="23" spans="1:18" s="96" customFormat="1" ht="15.75" customHeight="1">
      <c r="A23" s="94"/>
      <c r="B23" s="106" t="s">
        <v>157</v>
      </c>
      <c r="C23" s="415"/>
      <c r="D23" s="428">
        <v>9</v>
      </c>
      <c r="E23" s="411">
        <v>8</v>
      </c>
      <c r="F23" s="412">
        <v>8</v>
      </c>
      <c r="G23" s="412">
        <v>9</v>
      </c>
      <c r="H23" s="412">
        <v>7</v>
      </c>
      <c r="I23" s="429">
        <v>9</v>
      </c>
      <c r="J23" s="430">
        <v>9</v>
      </c>
      <c r="K23" s="430">
        <v>9</v>
      </c>
      <c r="L23" s="430">
        <v>8</v>
      </c>
      <c r="M23" s="430">
        <v>8</v>
      </c>
      <c r="N23" s="431">
        <v>9</v>
      </c>
      <c r="O23" s="414">
        <f aca="true" t="shared" si="2" ref="O23:O30">SUM(E23:N23)</f>
        <v>84</v>
      </c>
      <c r="P23" s="112"/>
      <c r="R23" s="94"/>
    </row>
    <row r="24" spans="1:32" s="96" customFormat="1" ht="15.75" customHeight="1">
      <c r="A24" s="94"/>
      <c r="B24" s="113" t="s">
        <v>31</v>
      </c>
      <c r="C24" s="409"/>
      <c r="D24" s="428">
        <v>9</v>
      </c>
      <c r="E24" s="432">
        <v>8</v>
      </c>
      <c r="F24" s="433">
        <v>8</v>
      </c>
      <c r="G24" s="433">
        <v>8</v>
      </c>
      <c r="H24" s="433">
        <v>9</v>
      </c>
      <c r="I24" s="434">
        <v>9</v>
      </c>
      <c r="J24" s="433">
        <v>6</v>
      </c>
      <c r="K24" s="433">
        <v>8</v>
      </c>
      <c r="L24" s="433">
        <v>9</v>
      </c>
      <c r="M24" s="433">
        <v>8</v>
      </c>
      <c r="N24" s="434">
        <v>8</v>
      </c>
      <c r="O24" s="421">
        <f t="shared" si="2"/>
        <v>81</v>
      </c>
      <c r="P24" s="422">
        <v>165</v>
      </c>
      <c r="R24" s="94"/>
      <c r="S24" s="96" t="s">
        <v>47</v>
      </c>
      <c r="T24" s="435">
        <v>1</v>
      </c>
      <c r="U24" s="129" t="s">
        <v>258</v>
      </c>
      <c r="V24" s="130"/>
      <c r="W24" s="130"/>
      <c r="X24" s="130"/>
      <c r="Y24" s="130"/>
      <c r="Z24" s="130"/>
      <c r="AA24" s="130"/>
      <c r="AB24" s="130"/>
      <c r="AC24" s="130"/>
      <c r="AD24" s="130"/>
      <c r="AE24" s="393">
        <v>328</v>
      </c>
      <c r="AF24" s="436"/>
    </row>
    <row r="25" spans="1:33" s="96" customFormat="1" ht="15.75" customHeight="1">
      <c r="A25" s="94"/>
      <c r="B25" s="106" t="s">
        <v>91</v>
      </c>
      <c r="C25" s="415"/>
      <c r="D25" s="428">
        <v>8</v>
      </c>
      <c r="E25" s="437">
        <v>9</v>
      </c>
      <c r="F25" s="430">
        <v>8</v>
      </c>
      <c r="G25" s="430">
        <v>8</v>
      </c>
      <c r="H25" s="430">
        <v>9</v>
      </c>
      <c r="I25" s="431">
        <v>9</v>
      </c>
      <c r="J25" s="430">
        <v>9</v>
      </c>
      <c r="K25" s="430">
        <v>8</v>
      </c>
      <c r="L25" s="430">
        <v>6</v>
      </c>
      <c r="M25" s="430">
        <v>8</v>
      </c>
      <c r="N25" s="438">
        <v>9</v>
      </c>
      <c r="O25" s="439">
        <f t="shared" si="2"/>
        <v>83</v>
      </c>
      <c r="P25" s="424"/>
      <c r="R25" s="94"/>
      <c r="T25" s="440">
        <f>IF(AE25=AE24,1,2)</f>
        <v>2</v>
      </c>
      <c r="U25" s="129" t="s">
        <v>259</v>
      </c>
      <c r="V25" s="130"/>
      <c r="W25" s="130"/>
      <c r="X25" s="130"/>
      <c r="Y25" s="130"/>
      <c r="Z25" s="130"/>
      <c r="AA25" s="130"/>
      <c r="AB25" s="130"/>
      <c r="AC25" s="130"/>
      <c r="AD25" s="130"/>
      <c r="AE25" s="393">
        <v>318</v>
      </c>
      <c r="AF25" s="436"/>
      <c r="AG25" s="441">
        <v>-10</v>
      </c>
    </row>
    <row r="26" spans="1:33" s="96" customFormat="1" ht="15.75" customHeight="1">
      <c r="A26" s="94"/>
      <c r="B26" s="113" t="s">
        <v>42</v>
      </c>
      <c r="C26" s="409"/>
      <c r="D26" s="428">
        <v>4</v>
      </c>
      <c r="E26" s="442">
        <v>8</v>
      </c>
      <c r="F26" s="433">
        <v>9</v>
      </c>
      <c r="G26" s="433">
        <v>8</v>
      </c>
      <c r="H26" s="433">
        <v>9</v>
      </c>
      <c r="I26" s="434">
        <v>9</v>
      </c>
      <c r="J26" s="433">
        <v>8</v>
      </c>
      <c r="K26" s="433">
        <v>8</v>
      </c>
      <c r="L26" s="433">
        <v>7</v>
      </c>
      <c r="M26" s="433">
        <v>9</v>
      </c>
      <c r="N26" s="434">
        <v>8</v>
      </c>
      <c r="O26" s="443">
        <f t="shared" si="2"/>
        <v>83</v>
      </c>
      <c r="P26" s="422">
        <v>166</v>
      </c>
      <c r="R26" s="94"/>
      <c r="T26" s="440">
        <f>IF(AE26=AE24,1,IF(AE26=AE25,2,3))</f>
        <v>3</v>
      </c>
      <c r="U26" s="129" t="s">
        <v>260</v>
      </c>
      <c r="V26" s="130"/>
      <c r="W26" s="130"/>
      <c r="X26" s="130"/>
      <c r="Y26" s="130"/>
      <c r="Z26" s="130"/>
      <c r="AA26" s="130"/>
      <c r="AB26" s="130"/>
      <c r="AC26" s="130"/>
      <c r="AD26" s="130"/>
      <c r="AE26" s="393">
        <v>289</v>
      </c>
      <c r="AF26" s="436"/>
      <c r="AG26" s="441">
        <v>-39</v>
      </c>
    </row>
    <row r="27" spans="1:33" s="96" customFormat="1" ht="15.75" customHeight="1">
      <c r="A27" s="94"/>
      <c r="B27" s="106" t="s">
        <v>261</v>
      </c>
      <c r="C27" s="415"/>
      <c r="D27" s="428">
        <v>9</v>
      </c>
      <c r="E27" s="437">
        <v>9</v>
      </c>
      <c r="F27" s="430">
        <v>8</v>
      </c>
      <c r="G27" s="430">
        <v>9</v>
      </c>
      <c r="H27" s="430">
        <v>9</v>
      </c>
      <c r="I27" s="431">
        <v>8</v>
      </c>
      <c r="J27" s="430">
        <v>9</v>
      </c>
      <c r="K27" s="430">
        <v>8</v>
      </c>
      <c r="L27" s="430">
        <v>8</v>
      </c>
      <c r="M27" s="430">
        <v>8</v>
      </c>
      <c r="N27" s="438">
        <v>7</v>
      </c>
      <c r="O27" s="414">
        <f t="shared" si="2"/>
        <v>83</v>
      </c>
      <c r="P27" s="424"/>
      <c r="R27" s="94"/>
      <c r="S27" s="119"/>
      <c r="T27" s="119"/>
      <c r="U27" s="119"/>
      <c r="V27" s="119"/>
      <c r="W27" s="103"/>
      <c r="X27" s="103"/>
      <c r="Y27" s="103"/>
      <c r="Z27" s="103"/>
      <c r="AA27" s="103"/>
      <c r="AB27" s="103"/>
      <c r="AC27" s="103"/>
      <c r="AD27" s="103"/>
      <c r="AE27" s="103"/>
      <c r="AF27" s="444"/>
      <c r="AG27" s="112"/>
    </row>
    <row r="28" spans="1:33" s="96" customFormat="1" ht="15.75" customHeight="1">
      <c r="A28" s="94"/>
      <c r="B28" s="113" t="s">
        <v>45</v>
      </c>
      <c r="C28" s="409"/>
      <c r="D28" s="428">
        <v>9</v>
      </c>
      <c r="E28" s="432">
        <v>8</v>
      </c>
      <c r="F28" s="433">
        <v>8</v>
      </c>
      <c r="G28" s="433">
        <v>8</v>
      </c>
      <c r="H28" s="433">
        <v>8</v>
      </c>
      <c r="I28" s="434">
        <v>9</v>
      </c>
      <c r="J28" s="445">
        <v>9</v>
      </c>
      <c r="K28" s="433">
        <v>8</v>
      </c>
      <c r="L28" s="433">
        <v>8</v>
      </c>
      <c r="M28" s="433">
        <v>8</v>
      </c>
      <c r="N28" s="434">
        <v>8</v>
      </c>
      <c r="O28" s="421">
        <f t="shared" si="2"/>
        <v>82</v>
      </c>
      <c r="P28" s="422">
        <v>165</v>
      </c>
      <c r="R28" s="94"/>
      <c r="S28" s="119"/>
      <c r="T28" s="119"/>
      <c r="U28" s="129" t="s">
        <v>258</v>
      </c>
      <c r="V28" s="130"/>
      <c r="W28" s="130"/>
      <c r="X28" s="130"/>
      <c r="Y28" s="130"/>
      <c r="Z28" s="130"/>
      <c r="AA28" s="130"/>
      <c r="AB28" s="130"/>
      <c r="AC28" s="130"/>
      <c r="AD28" s="446"/>
      <c r="AE28" s="393">
        <f>P32</f>
        <v>654</v>
      </c>
      <c r="AF28" s="394"/>
      <c r="AG28" s="444"/>
    </row>
    <row r="29" spans="1:33" s="96" customFormat="1" ht="15.75" customHeight="1">
      <c r="A29" s="94"/>
      <c r="B29" s="106" t="s">
        <v>90</v>
      </c>
      <c r="C29" s="415"/>
      <c r="D29" s="428">
        <v>7</v>
      </c>
      <c r="E29" s="411">
        <v>7</v>
      </c>
      <c r="F29" s="412">
        <v>9</v>
      </c>
      <c r="G29" s="412">
        <v>9</v>
      </c>
      <c r="H29" s="412">
        <v>8</v>
      </c>
      <c r="I29" s="447">
        <v>8</v>
      </c>
      <c r="J29" s="430">
        <v>8</v>
      </c>
      <c r="K29" s="430">
        <v>7</v>
      </c>
      <c r="L29" s="430">
        <v>9</v>
      </c>
      <c r="M29" s="430">
        <v>5</v>
      </c>
      <c r="N29" s="438">
        <v>8</v>
      </c>
      <c r="O29" s="414">
        <f>SUM(E29:N29)</f>
        <v>78</v>
      </c>
      <c r="P29" s="424"/>
      <c r="R29" s="94"/>
      <c r="S29" s="137" t="s">
        <v>46</v>
      </c>
      <c r="T29" s="435">
        <v>1</v>
      </c>
      <c r="U29" s="129" t="s">
        <v>259</v>
      </c>
      <c r="V29" s="130"/>
      <c r="W29" s="130"/>
      <c r="X29" s="130"/>
      <c r="Y29" s="130"/>
      <c r="Z29" s="130"/>
      <c r="AA29" s="130"/>
      <c r="AB29" s="130"/>
      <c r="AC29" s="130"/>
      <c r="AD29" s="130"/>
      <c r="AE29" s="393">
        <v>635</v>
      </c>
      <c r="AF29" s="436"/>
      <c r="AG29" s="448">
        <f>AE29-AE28</f>
        <v>-19</v>
      </c>
    </row>
    <row r="30" spans="1:33" s="96" customFormat="1" ht="15.75" customHeight="1">
      <c r="A30" s="94"/>
      <c r="B30" s="113" t="s">
        <v>39</v>
      </c>
      <c r="C30" s="409"/>
      <c r="D30" s="449" t="s">
        <v>135</v>
      </c>
      <c r="E30" s="416">
        <v>6</v>
      </c>
      <c r="F30" s="417">
        <v>8</v>
      </c>
      <c r="G30" s="417">
        <v>7</v>
      </c>
      <c r="H30" s="417">
        <v>9</v>
      </c>
      <c r="I30" s="450">
        <v>6</v>
      </c>
      <c r="J30" s="451">
        <v>8</v>
      </c>
      <c r="K30" s="451">
        <v>9</v>
      </c>
      <c r="L30" s="451">
        <v>9</v>
      </c>
      <c r="M30" s="451">
        <v>9</v>
      </c>
      <c r="N30" s="452">
        <v>9</v>
      </c>
      <c r="O30" s="421">
        <f t="shared" si="2"/>
        <v>80</v>
      </c>
      <c r="P30" s="422">
        <f>O29+O30</f>
        <v>158</v>
      </c>
      <c r="R30" s="94"/>
      <c r="T30" s="440">
        <f>IF(AE30=AE29,1,2)</f>
        <v>2</v>
      </c>
      <c r="U30" s="129" t="s">
        <v>260</v>
      </c>
      <c r="V30" s="130"/>
      <c r="W30" s="130"/>
      <c r="X30" s="130"/>
      <c r="Y30" s="130"/>
      <c r="Z30" s="130"/>
      <c r="AA30" s="130"/>
      <c r="AB30" s="130"/>
      <c r="AC30" s="130"/>
      <c r="AD30" s="130"/>
      <c r="AE30" s="393">
        <v>571</v>
      </c>
      <c r="AF30" s="436"/>
      <c r="AG30" s="441">
        <f>AE30-AE28</f>
        <v>-83</v>
      </c>
    </row>
    <row r="31" spans="1:33" s="96" customFormat="1" ht="4.5" customHeight="1">
      <c r="A31" s="94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12"/>
      <c r="P31" s="424"/>
      <c r="R31" s="94"/>
      <c r="S31" s="119"/>
      <c r="T31" s="119"/>
      <c r="U31" s="119"/>
      <c r="V31" s="119"/>
      <c r="W31" s="126"/>
      <c r="X31" s="126"/>
      <c r="Y31" s="126"/>
      <c r="Z31" s="126"/>
      <c r="AA31" s="126"/>
      <c r="AB31" s="126"/>
      <c r="AC31" s="126"/>
      <c r="AD31" s="126"/>
      <c r="AE31" s="126"/>
      <c r="AF31" s="112"/>
      <c r="AG31" s="112"/>
    </row>
    <row r="32" spans="1:33" s="96" customFormat="1" ht="15.75" customHeight="1">
      <c r="A32" s="9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12"/>
      <c r="P32" s="427">
        <f>SUM(P24:P31)</f>
        <v>654</v>
      </c>
      <c r="R32" s="94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12"/>
      <c r="AG32" s="140"/>
    </row>
    <row r="33" spans="1:18" s="96" customFormat="1" ht="9" customHeight="1">
      <c r="A33" s="94"/>
      <c r="R33" s="94"/>
    </row>
    <row r="34" spans="1:18" s="96" customFormat="1" ht="15.75" customHeight="1">
      <c r="A34" s="94"/>
      <c r="R34" s="94"/>
    </row>
  </sheetData>
  <sheetProtection/>
  <mergeCells count="15">
    <mergeCell ref="AC5:IS5"/>
    <mergeCell ref="AE24:AF24"/>
    <mergeCell ref="AE25:AF25"/>
    <mergeCell ref="AE26:AF26"/>
    <mergeCell ref="AE28:AF28"/>
    <mergeCell ref="AE29:AF29"/>
    <mergeCell ref="AE30:AF30"/>
    <mergeCell ref="C8:L8"/>
    <mergeCell ref="M8:O8"/>
    <mergeCell ref="T8:AC8"/>
    <mergeCell ref="AD8:AF8"/>
    <mergeCell ref="C21:L21"/>
    <mergeCell ref="M21:O21"/>
    <mergeCell ref="T21:AC21"/>
    <mergeCell ref="AD21:AF2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16.140625" style="0" customWidth="1"/>
    <col min="3" max="14" width="3.7109375" style="0" customWidth="1"/>
    <col min="19" max="19" width="17.00390625" style="0" customWidth="1"/>
    <col min="20" max="31" width="3.7109375" style="0" customWidth="1"/>
  </cols>
  <sheetData>
    <row r="2" spans="1:35" ht="15.75">
      <c r="A2" s="34" t="s">
        <v>156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5.75">
      <c r="A3" s="3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3" ht="15.75">
      <c r="A4" s="61">
        <v>1</v>
      </c>
      <c r="B4" s="2" t="s">
        <v>0</v>
      </c>
      <c r="C4" s="395" t="s">
        <v>93</v>
      </c>
      <c r="D4" s="395"/>
      <c r="E4" s="395"/>
      <c r="F4" s="395"/>
      <c r="G4" s="395"/>
      <c r="H4" s="395"/>
      <c r="I4" s="395"/>
      <c r="J4" s="395"/>
      <c r="K4" s="395"/>
      <c r="L4" s="395"/>
      <c r="M4" s="396" t="s">
        <v>2</v>
      </c>
      <c r="N4" s="396"/>
      <c r="O4" s="396"/>
      <c r="P4" s="3" t="s">
        <v>26</v>
      </c>
      <c r="Q4" s="62"/>
      <c r="R4" s="61">
        <v>2</v>
      </c>
      <c r="S4" s="2" t="s">
        <v>0</v>
      </c>
      <c r="T4" s="395" t="s">
        <v>79</v>
      </c>
      <c r="U4" s="395"/>
      <c r="V4" s="395"/>
      <c r="W4" s="395"/>
      <c r="X4" s="395"/>
      <c r="Y4" s="395"/>
      <c r="Z4" s="395"/>
      <c r="AA4" s="395"/>
      <c r="AB4" s="395"/>
      <c r="AC4" s="395"/>
      <c r="AD4" s="396" t="s">
        <v>2</v>
      </c>
      <c r="AE4" s="396"/>
      <c r="AF4" s="396"/>
      <c r="AG4" s="3" t="s">
        <v>28</v>
      </c>
    </row>
    <row r="5" spans="1:33" ht="15.75">
      <c r="A5" s="61"/>
      <c r="B5" s="6"/>
      <c r="C5" s="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61"/>
      <c r="S5" s="6"/>
      <c r="T5" s="6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14.25">
      <c r="A6" s="63"/>
      <c r="B6" s="36" t="s">
        <v>146</v>
      </c>
      <c r="C6" s="64">
        <v>6</v>
      </c>
      <c r="D6" s="65"/>
      <c r="E6" s="66">
        <v>8</v>
      </c>
      <c r="F6" s="66">
        <v>8</v>
      </c>
      <c r="G6" s="66">
        <v>7</v>
      </c>
      <c r="H6" s="66">
        <v>9</v>
      </c>
      <c r="I6" s="66">
        <v>7</v>
      </c>
      <c r="J6" s="66">
        <v>9</v>
      </c>
      <c r="K6" s="66">
        <v>7</v>
      </c>
      <c r="L6" s="66">
        <v>6</v>
      </c>
      <c r="M6" s="66">
        <v>8</v>
      </c>
      <c r="N6" s="67">
        <v>8</v>
      </c>
      <c r="O6" s="68">
        <f aca="true" t="shared" si="0" ref="O6:O11">SUM(E6:N6)</f>
        <v>77</v>
      </c>
      <c r="P6" s="69"/>
      <c r="Q6" s="21"/>
      <c r="R6" s="63"/>
      <c r="S6" s="36" t="s">
        <v>90</v>
      </c>
      <c r="T6" s="64">
        <v>8</v>
      </c>
      <c r="U6" s="65"/>
      <c r="V6" s="66">
        <v>9</v>
      </c>
      <c r="W6" s="66">
        <v>7</v>
      </c>
      <c r="X6" s="66">
        <v>8</v>
      </c>
      <c r="Y6" s="66">
        <v>8</v>
      </c>
      <c r="Z6" s="66">
        <v>8</v>
      </c>
      <c r="AA6" s="66">
        <v>9</v>
      </c>
      <c r="AB6" s="66">
        <v>8</v>
      </c>
      <c r="AC6" s="66">
        <v>7</v>
      </c>
      <c r="AD6" s="66">
        <v>7</v>
      </c>
      <c r="AE6" s="67">
        <v>8</v>
      </c>
      <c r="AF6" s="68">
        <f aca="true" t="shared" si="1" ref="AF6:AF11">SUM(V6:AE6)</f>
        <v>79</v>
      </c>
      <c r="AG6" s="69"/>
    </row>
    <row r="7" spans="1:33" ht="14.25">
      <c r="A7" s="63"/>
      <c r="B7" s="51" t="s">
        <v>87</v>
      </c>
      <c r="C7" s="70">
        <v>8</v>
      </c>
      <c r="D7" s="65"/>
      <c r="E7" s="71">
        <v>8</v>
      </c>
      <c r="F7" s="71">
        <v>8</v>
      </c>
      <c r="G7" s="71">
        <v>5</v>
      </c>
      <c r="H7" s="71">
        <v>9</v>
      </c>
      <c r="I7" s="71">
        <v>7</v>
      </c>
      <c r="J7" s="71">
        <v>4</v>
      </c>
      <c r="K7" s="71">
        <v>7</v>
      </c>
      <c r="L7" s="71">
        <v>8</v>
      </c>
      <c r="M7" s="71">
        <v>9</v>
      </c>
      <c r="N7" s="72">
        <v>9</v>
      </c>
      <c r="O7" s="68">
        <f t="shared" si="0"/>
        <v>74</v>
      </c>
      <c r="P7" s="73">
        <f>SUM(O6:O7)</f>
        <v>151</v>
      </c>
      <c r="Q7" s="21"/>
      <c r="R7" s="63"/>
      <c r="S7" s="51" t="s">
        <v>144</v>
      </c>
      <c r="T7" s="70">
        <v>9</v>
      </c>
      <c r="U7" s="65"/>
      <c r="V7" s="71">
        <v>9</v>
      </c>
      <c r="W7" s="71">
        <v>8</v>
      </c>
      <c r="X7" s="71">
        <v>8</v>
      </c>
      <c r="Y7" s="71">
        <v>9</v>
      </c>
      <c r="Z7" s="71">
        <v>8</v>
      </c>
      <c r="AA7" s="71">
        <v>8</v>
      </c>
      <c r="AB7" s="71">
        <v>8</v>
      </c>
      <c r="AC7" s="71">
        <v>7</v>
      </c>
      <c r="AD7" s="71">
        <v>9</v>
      </c>
      <c r="AE7" s="72">
        <v>8</v>
      </c>
      <c r="AF7" s="68">
        <f t="shared" si="1"/>
        <v>82</v>
      </c>
      <c r="AG7" s="73">
        <f>SUM(AF6:AF7)</f>
        <v>161</v>
      </c>
    </row>
    <row r="8" spans="1:33" ht="14.25">
      <c r="A8" s="63"/>
      <c r="B8" s="36" t="s">
        <v>147</v>
      </c>
      <c r="C8" s="64">
        <v>8</v>
      </c>
      <c r="D8" s="65"/>
      <c r="E8" s="66">
        <v>8</v>
      </c>
      <c r="F8" s="66">
        <v>9</v>
      </c>
      <c r="G8" s="66">
        <v>8</v>
      </c>
      <c r="H8" s="66">
        <v>8</v>
      </c>
      <c r="I8" s="74" t="s">
        <v>135</v>
      </c>
      <c r="J8" s="66">
        <v>9</v>
      </c>
      <c r="K8" s="66">
        <v>8</v>
      </c>
      <c r="L8" s="66">
        <v>7</v>
      </c>
      <c r="M8" s="66">
        <v>9</v>
      </c>
      <c r="N8" s="67">
        <v>6</v>
      </c>
      <c r="O8" s="68">
        <f t="shared" si="0"/>
        <v>72</v>
      </c>
      <c r="P8" s="69"/>
      <c r="Q8" s="21"/>
      <c r="R8" s="63"/>
      <c r="S8" s="36" t="s">
        <v>84</v>
      </c>
      <c r="T8" s="64">
        <v>9</v>
      </c>
      <c r="U8" s="65"/>
      <c r="V8" s="66">
        <v>8</v>
      </c>
      <c r="W8" s="66">
        <v>8</v>
      </c>
      <c r="X8" s="66">
        <v>8</v>
      </c>
      <c r="Y8" s="66">
        <v>8</v>
      </c>
      <c r="Z8" s="66">
        <v>9</v>
      </c>
      <c r="AA8" s="66">
        <v>8</v>
      </c>
      <c r="AB8" s="66">
        <v>7</v>
      </c>
      <c r="AC8" s="66">
        <v>9</v>
      </c>
      <c r="AD8" s="66">
        <v>8</v>
      </c>
      <c r="AE8" s="67">
        <v>8</v>
      </c>
      <c r="AF8" s="68">
        <f t="shared" si="1"/>
        <v>81</v>
      </c>
      <c r="AG8" s="69"/>
    </row>
    <row r="9" spans="1:33" ht="14.25">
      <c r="A9" s="63"/>
      <c r="B9" s="51" t="s">
        <v>148</v>
      </c>
      <c r="C9" s="70">
        <v>9</v>
      </c>
      <c r="D9" s="65"/>
      <c r="E9" s="75" t="s">
        <v>135</v>
      </c>
      <c r="F9" s="71">
        <v>8</v>
      </c>
      <c r="G9" s="71">
        <v>8</v>
      </c>
      <c r="H9" s="71">
        <v>8</v>
      </c>
      <c r="I9" s="71">
        <v>9</v>
      </c>
      <c r="J9" s="71">
        <v>8</v>
      </c>
      <c r="K9" s="71">
        <v>9</v>
      </c>
      <c r="L9" s="71">
        <v>9</v>
      </c>
      <c r="M9" s="71">
        <v>9</v>
      </c>
      <c r="N9" s="72">
        <v>9</v>
      </c>
      <c r="O9" s="68">
        <f t="shared" si="0"/>
        <v>77</v>
      </c>
      <c r="P9" s="73">
        <f>SUM(O8:O9)</f>
        <v>149</v>
      </c>
      <c r="Q9" s="76"/>
      <c r="R9" s="63"/>
      <c r="S9" s="51" t="s">
        <v>86</v>
      </c>
      <c r="T9" s="70">
        <v>9</v>
      </c>
      <c r="U9" s="65"/>
      <c r="V9" s="71">
        <v>8</v>
      </c>
      <c r="W9" s="71">
        <v>8</v>
      </c>
      <c r="X9" s="71">
        <v>8</v>
      </c>
      <c r="Y9" s="71">
        <v>8</v>
      </c>
      <c r="Z9" s="71">
        <v>9</v>
      </c>
      <c r="AA9" s="71">
        <v>9</v>
      </c>
      <c r="AB9" s="71">
        <v>8</v>
      </c>
      <c r="AC9" s="71">
        <v>8</v>
      </c>
      <c r="AD9" s="71">
        <v>8</v>
      </c>
      <c r="AE9" s="72">
        <v>9</v>
      </c>
      <c r="AF9" s="68">
        <f t="shared" si="1"/>
        <v>83</v>
      </c>
      <c r="AG9" s="73">
        <f>SUM(AF8:AF9)</f>
        <v>164</v>
      </c>
    </row>
    <row r="10" spans="1:33" ht="14.25">
      <c r="A10" s="63"/>
      <c r="B10" s="36" t="s">
        <v>94</v>
      </c>
      <c r="C10" s="64">
        <v>9</v>
      </c>
      <c r="D10" s="65"/>
      <c r="E10" s="66">
        <v>9</v>
      </c>
      <c r="F10" s="66">
        <v>9</v>
      </c>
      <c r="G10" s="66">
        <v>8</v>
      </c>
      <c r="H10" s="66">
        <v>7</v>
      </c>
      <c r="I10" s="66">
        <v>8</v>
      </c>
      <c r="J10" s="66">
        <v>8</v>
      </c>
      <c r="K10" s="66">
        <v>8</v>
      </c>
      <c r="L10" s="66">
        <v>8</v>
      </c>
      <c r="M10" s="66">
        <v>9</v>
      </c>
      <c r="N10" s="67">
        <v>8</v>
      </c>
      <c r="O10" s="68">
        <f t="shared" si="0"/>
        <v>82</v>
      </c>
      <c r="P10" s="69"/>
      <c r="Q10" s="21"/>
      <c r="R10" s="63"/>
      <c r="S10" s="36" t="s">
        <v>88</v>
      </c>
      <c r="T10" s="64">
        <v>7</v>
      </c>
      <c r="U10" s="65"/>
      <c r="V10" s="66">
        <v>9</v>
      </c>
      <c r="W10" s="66">
        <v>8</v>
      </c>
      <c r="X10" s="66">
        <v>7</v>
      </c>
      <c r="Y10" s="66">
        <v>7</v>
      </c>
      <c r="Z10" s="66">
        <v>9</v>
      </c>
      <c r="AA10" s="66">
        <v>8</v>
      </c>
      <c r="AB10" s="66">
        <v>8</v>
      </c>
      <c r="AC10" s="66">
        <v>8</v>
      </c>
      <c r="AD10" s="66">
        <v>7</v>
      </c>
      <c r="AE10" s="67">
        <v>8</v>
      </c>
      <c r="AF10" s="68">
        <f t="shared" si="1"/>
        <v>79</v>
      </c>
      <c r="AG10" s="69"/>
    </row>
    <row r="11" spans="1:33" ht="14.25">
      <c r="A11" s="63"/>
      <c r="B11" s="51" t="s">
        <v>95</v>
      </c>
      <c r="C11" s="70">
        <v>8</v>
      </c>
      <c r="D11" s="65"/>
      <c r="E11" s="71">
        <v>8</v>
      </c>
      <c r="F11" s="71">
        <v>9</v>
      </c>
      <c r="G11" s="71">
        <v>6</v>
      </c>
      <c r="H11" s="71">
        <v>7</v>
      </c>
      <c r="I11" s="71">
        <v>8</v>
      </c>
      <c r="J11" s="71">
        <v>9</v>
      </c>
      <c r="K11" s="71">
        <v>7</v>
      </c>
      <c r="L11" s="71">
        <v>7</v>
      </c>
      <c r="M11" s="71">
        <v>8</v>
      </c>
      <c r="N11" s="72">
        <v>8</v>
      </c>
      <c r="O11" s="68">
        <f t="shared" si="0"/>
        <v>77</v>
      </c>
      <c r="P11" s="73">
        <f>SUM(O10:O11)</f>
        <v>159</v>
      </c>
      <c r="Q11" s="21"/>
      <c r="R11" s="63"/>
      <c r="S11" s="51" t="s">
        <v>62</v>
      </c>
      <c r="T11" s="70">
        <v>7</v>
      </c>
      <c r="U11" s="65"/>
      <c r="V11" s="71">
        <v>9</v>
      </c>
      <c r="W11" s="71">
        <v>8</v>
      </c>
      <c r="X11" s="71">
        <v>8</v>
      </c>
      <c r="Y11" s="71">
        <v>9</v>
      </c>
      <c r="Z11" s="71">
        <v>7</v>
      </c>
      <c r="AA11" s="71">
        <v>6</v>
      </c>
      <c r="AB11" s="71">
        <v>9</v>
      </c>
      <c r="AC11" s="71">
        <v>9</v>
      </c>
      <c r="AD11" s="71">
        <v>9</v>
      </c>
      <c r="AE11" s="72">
        <v>8</v>
      </c>
      <c r="AF11" s="68">
        <f t="shared" si="1"/>
        <v>82</v>
      </c>
      <c r="AG11" s="73">
        <f>SUM(AF10:AF11)</f>
        <v>161</v>
      </c>
    </row>
    <row r="12" spans="1:33" ht="14.25">
      <c r="A12" s="63"/>
      <c r="B12" s="36" t="s">
        <v>99</v>
      </c>
      <c r="C12" s="64">
        <v>9</v>
      </c>
      <c r="D12" s="65"/>
      <c r="E12" s="66">
        <v>4</v>
      </c>
      <c r="F12" s="66">
        <v>4</v>
      </c>
      <c r="G12" s="74" t="s">
        <v>135</v>
      </c>
      <c r="H12" s="66">
        <v>9</v>
      </c>
      <c r="I12" s="66">
        <v>5</v>
      </c>
      <c r="J12" s="66">
        <v>9</v>
      </c>
      <c r="K12" s="66">
        <v>8</v>
      </c>
      <c r="L12" s="66">
        <v>5</v>
      </c>
      <c r="M12" s="74" t="s">
        <v>135</v>
      </c>
      <c r="N12" s="77" t="s">
        <v>135</v>
      </c>
      <c r="O12" s="68">
        <f>SUM(E12:N12)</f>
        <v>44</v>
      </c>
      <c r="P12" s="69"/>
      <c r="Q12" s="21"/>
      <c r="R12" s="63"/>
      <c r="S12" s="78" t="s">
        <v>90</v>
      </c>
      <c r="T12" s="64">
        <v>7</v>
      </c>
      <c r="U12" s="65"/>
      <c r="V12" s="66">
        <v>8</v>
      </c>
      <c r="W12" s="66">
        <v>9</v>
      </c>
      <c r="X12" s="66">
        <v>9</v>
      </c>
      <c r="Y12" s="66">
        <v>8</v>
      </c>
      <c r="Z12" s="66">
        <v>8</v>
      </c>
      <c r="AA12" s="66">
        <v>8</v>
      </c>
      <c r="AB12" s="66">
        <v>8</v>
      </c>
      <c r="AC12" s="66">
        <v>8</v>
      </c>
      <c r="AD12" s="66">
        <v>8</v>
      </c>
      <c r="AE12" s="67">
        <v>7</v>
      </c>
      <c r="AF12" s="68">
        <f>SUM(V12:AE12)</f>
        <v>81</v>
      </c>
      <c r="AG12" s="69"/>
    </row>
    <row r="13" spans="1:33" ht="14.25">
      <c r="A13" s="63"/>
      <c r="B13" s="51" t="s">
        <v>13</v>
      </c>
      <c r="C13" s="79" t="s">
        <v>135</v>
      </c>
      <c r="D13" s="65"/>
      <c r="E13" s="71">
        <v>6</v>
      </c>
      <c r="F13" s="75" t="s">
        <v>135</v>
      </c>
      <c r="G13" s="71">
        <v>6</v>
      </c>
      <c r="H13" s="71">
        <v>8</v>
      </c>
      <c r="I13" s="75" t="s">
        <v>135</v>
      </c>
      <c r="J13" s="71">
        <v>7</v>
      </c>
      <c r="K13" s="71">
        <v>5</v>
      </c>
      <c r="L13" s="75" t="s">
        <v>135</v>
      </c>
      <c r="M13" s="71">
        <v>4</v>
      </c>
      <c r="N13" s="80" t="s">
        <v>135</v>
      </c>
      <c r="O13" s="68">
        <f>SUM(E13:N13)</f>
        <v>36</v>
      </c>
      <c r="P13" s="73">
        <f>SUM(O12:O13)</f>
        <v>80</v>
      </c>
      <c r="Q13" s="21"/>
      <c r="R13" s="63"/>
      <c r="S13" s="51" t="s">
        <v>39</v>
      </c>
      <c r="T13" s="70">
        <v>8</v>
      </c>
      <c r="U13" s="65"/>
      <c r="V13" s="71">
        <v>7</v>
      </c>
      <c r="W13" s="71">
        <v>9</v>
      </c>
      <c r="X13" s="71">
        <v>9</v>
      </c>
      <c r="Y13" s="71">
        <v>8</v>
      </c>
      <c r="Z13" s="71">
        <v>7</v>
      </c>
      <c r="AA13" s="71">
        <v>8</v>
      </c>
      <c r="AB13" s="71">
        <v>8</v>
      </c>
      <c r="AC13" s="71">
        <v>9</v>
      </c>
      <c r="AD13" s="71">
        <v>8</v>
      </c>
      <c r="AE13" s="72">
        <v>7</v>
      </c>
      <c r="AF13" s="68">
        <f>SUM(V13:AE13)</f>
        <v>80</v>
      </c>
      <c r="AG13" s="73">
        <f>SUM(AF12:AF13)</f>
        <v>161</v>
      </c>
    </row>
    <row r="14" spans="1:33" ht="14.25">
      <c r="A14" s="63"/>
      <c r="B14" s="36" t="s">
        <v>149</v>
      </c>
      <c r="C14" s="64">
        <v>9</v>
      </c>
      <c r="D14" s="65"/>
      <c r="E14" s="66">
        <v>7</v>
      </c>
      <c r="F14" s="81">
        <v>9</v>
      </c>
      <c r="G14" s="66">
        <v>9</v>
      </c>
      <c r="H14" s="66">
        <v>8</v>
      </c>
      <c r="I14" s="66">
        <v>9</v>
      </c>
      <c r="J14" s="66">
        <v>8</v>
      </c>
      <c r="K14" s="66">
        <v>9</v>
      </c>
      <c r="L14" s="66">
        <v>8</v>
      </c>
      <c r="M14" s="66">
        <v>8</v>
      </c>
      <c r="N14" s="67">
        <v>8</v>
      </c>
      <c r="O14" s="68">
        <f>SUM(E14:N14)</f>
        <v>83</v>
      </c>
      <c r="P14" s="69"/>
      <c r="Q14" s="21"/>
      <c r="R14" s="63"/>
      <c r="S14" s="36" t="s">
        <v>88</v>
      </c>
      <c r="T14" s="64">
        <v>8</v>
      </c>
      <c r="U14" s="65"/>
      <c r="V14" s="66">
        <v>7</v>
      </c>
      <c r="W14" s="81">
        <v>9</v>
      </c>
      <c r="X14" s="66">
        <v>8</v>
      </c>
      <c r="Y14" s="66">
        <v>7</v>
      </c>
      <c r="Z14" s="66">
        <v>8</v>
      </c>
      <c r="AA14" s="66">
        <v>7</v>
      </c>
      <c r="AB14" s="66">
        <v>8</v>
      </c>
      <c r="AC14" s="66">
        <v>8</v>
      </c>
      <c r="AD14" s="66">
        <v>8</v>
      </c>
      <c r="AE14" s="67">
        <v>9</v>
      </c>
      <c r="AF14" s="68">
        <f>SUM(V14:AE14)</f>
        <v>79</v>
      </c>
      <c r="AG14" s="69"/>
    </row>
    <row r="15" spans="1:33" ht="14.25">
      <c r="A15" s="63"/>
      <c r="B15" s="51" t="s">
        <v>86</v>
      </c>
      <c r="C15" s="70">
        <v>8</v>
      </c>
      <c r="D15" s="65"/>
      <c r="E15" s="71">
        <v>8</v>
      </c>
      <c r="F15" s="71">
        <v>8</v>
      </c>
      <c r="G15" s="71">
        <v>8</v>
      </c>
      <c r="H15" s="71">
        <v>7</v>
      </c>
      <c r="I15" s="71">
        <v>8</v>
      </c>
      <c r="J15" s="71">
        <v>9</v>
      </c>
      <c r="K15" s="71">
        <v>8</v>
      </c>
      <c r="L15" s="71">
        <v>7</v>
      </c>
      <c r="M15" s="71">
        <v>8</v>
      </c>
      <c r="N15" s="72">
        <v>9</v>
      </c>
      <c r="O15" s="68">
        <f>SUM(E15:N15)</f>
        <v>80</v>
      </c>
      <c r="P15" s="73">
        <f>SUM(O14:O15)</f>
        <v>163</v>
      </c>
      <c r="Q15" s="21"/>
      <c r="R15" s="63"/>
      <c r="S15" s="51" t="s">
        <v>45</v>
      </c>
      <c r="T15" s="70">
        <v>8</v>
      </c>
      <c r="U15" s="65"/>
      <c r="V15" s="71">
        <v>9</v>
      </c>
      <c r="W15" s="71">
        <v>8</v>
      </c>
      <c r="X15" s="71">
        <v>9</v>
      </c>
      <c r="Y15" s="71">
        <v>7</v>
      </c>
      <c r="Z15" s="71">
        <v>8</v>
      </c>
      <c r="AA15" s="71">
        <v>7</v>
      </c>
      <c r="AB15" s="71">
        <v>8</v>
      </c>
      <c r="AC15" s="71">
        <v>9</v>
      </c>
      <c r="AD15" s="71">
        <v>8</v>
      </c>
      <c r="AE15" s="72">
        <v>9</v>
      </c>
      <c r="AF15" s="68">
        <f>SUM(V15:AE15)</f>
        <v>82</v>
      </c>
      <c r="AG15" s="73">
        <f>SUM(AF14:AF15)</f>
        <v>161</v>
      </c>
    </row>
    <row r="16" spans="1:33" ht="14.25">
      <c r="A16" s="63"/>
      <c r="B16" s="2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69"/>
      <c r="P16" s="69"/>
      <c r="Q16" s="21"/>
      <c r="R16" s="63"/>
      <c r="S16" s="21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69"/>
      <c r="AG16" s="69"/>
    </row>
    <row r="17" spans="1:33" ht="15">
      <c r="A17" s="63"/>
      <c r="B17" s="2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69"/>
      <c r="P17" s="83">
        <f>SUM(P15,P13,P11,P9,P7)</f>
        <v>702</v>
      </c>
      <c r="Q17" s="21"/>
      <c r="R17" s="63"/>
      <c r="S17" s="21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69"/>
      <c r="AG17" s="83">
        <f>SUM(AG15,AG13,AG11,AG9,AG7)</f>
        <v>808</v>
      </c>
    </row>
    <row r="18" spans="1:33" ht="12.75">
      <c r="A18" s="6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63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.75">
      <c r="A19" s="6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63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5.75">
      <c r="A20" s="61">
        <v>3</v>
      </c>
      <c r="B20" s="2" t="s">
        <v>0</v>
      </c>
      <c r="C20" s="395" t="s">
        <v>4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6" t="s">
        <v>2</v>
      </c>
      <c r="N20" s="396"/>
      <c r="O20" s="396"/>
      <c r="P20" s="3" t="s">
        <v>5</v>
      </c>
      <c r="Q20" s="21"/>
      <c r="R20" s="61"/>
      <c r="S20" s="21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6"/>
      <c r="AE20" s="396"/>
      <c r="AF20" s="396"/>
      <c r="AG20" s="3"/>
    </row>
    <row r="21" spans="1:33" ht="15.75">
      <c r="A21" s="61"/>
      <c r="B21" s="6"/>
      <c r="C21" s="6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21"/>
      <c r="P21" s="21"/>
      <c r="Q21" s="21"/>
      <c r="R21" s="61"/>
      <c r="S21" s="21"/>
      <c r="T21" s="6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5">
      <c r="A22" s="63"/>
      <c r="B22" s="36" t="s">
        <v>150</v>
      </c>
      <c r="C22" s="64">
        <v>7</v>
      </c>
      <c r="D22" s="65"/>
      <c r="E22" s="66">
        <v>8</v>
      </c>
      <c r="F22" s="66">
        <v>8</v>
      </c>
      <c r="G22" s="66">
        <v>7</v>
      </c>
      <c r="H22" s="66">
        <v>6</v>
      </c>
      <c r="I22" s="66">
        <v>9</v>
      </c>
      <c r="J22" s="66">
        <v>8</v>
      </c>
      <c r="K22" s="66">
        <v>8</v>
      </c>
      <c r="L22" s="66">
        <v>9</v>
      </c>
      <c r="M22" s="66">
        <v>8</v>
      </c>
      <c r="N22" s="67">
        <v>8</v>
      </c>
      <c r="O22" s="68">
        <f aca="true" t="shared" si="2" ref="O22:O31">SUM(E22:N22)</f>
        <v>79</v>
      </c>
      <c r="P22" s="69"/>
      <c r="Q22" s="21"/>
      <c r="R22" s="63"/>
      <c r="T22" s="21" t="s">
        <v>47</v>
      </c>
      <c r="V22" s="48"/>
      <c r="W22" s="48"/>
      <c r="X22" s="48"/>
      <c r="Y22" s="55">
        <v>1</v>
      </c>
      <c r="Z22" s="59" t="s">
        <v>79</v>
      </c>
      <c r="AA22" s="60"/>
      <c r="AB22" s="60"/>
      <c r="AC22" s="60"/>
      <c r="AD22" s="60"/>
      <c r="AE22" s="397">
        <v>399</v>
      </c>
      <c r="AF22" s="398"/>
      <c r="AG22" s="85"/>
    </row>
    <row r="23" spans="1:33" ht="15">
      <c r="A23" s="63"/>
      <c r="B23" s="51" t="s">
        <v>151</v>
      </c>
      <c r="C23" s="70">
        <v>8</v>
      </c>
      <c r="D23" s="65"/>
      <c r="E23" s="71">
        <v>8</v>
      </c>
      <c r="F23" s="71">
        <v>7</v>
      </c>
      <c r="G23" s="71">
        <v>8</v>
      </c>
      <c r="H23" s="71">
        <v>8</v>
      </c>
      <c r="I23" s="71">
        <v>9</v>
      </c>
      <c r="J23" s="71">
        <v>9</v>
      </c>
      <c r="K23" s="71">
        <v>9</v>
      </c>
      <c r="L23" s="71">
        <v>8</v>
      </c>
      <c r="M23" s="71">
        <v>8</v>
      </c>
      <c r="N23" s="72">
        <v>8</v>
      </c>
      <c r="O23" s="68">
        <f t="shared" si="2"/>
        <v>82</v>
      </c>
      <c r="P23" s="73">
        <f>SUM(O22:O23)</f>
        <v>161</v>
      </c>
      <c r="Q23" s="21"/>
      <c r="R23" s="63"/>
      <c r="T23" s="21"/>
      <c r="V23" s="48"/>
      <c r="W23" s="48"/>
      <c r="X23" s="48"/>
      <c r="Y23" s="56">
        <v>2</v>
      </c>
      <c r="Z23" s="59" t="s">
        <v>4</v>
      </c>
      <c r="AA23" s="60"/>
      <c r="AB23" s="60"/>
      <c r="AC23" s="60"/>
      <c r="AD23" s="60"/>
      <c r="AE23" s="397">
        <v>389</v>
      </c>
      <c r="AF23" s="398"/>
      <c r="AG23" s="86">
        <f>AE22-AE23</f>
        <v>10</v>
      </c>
    </row>
    <row r="24" spans="1:33" ht="15">
      <c r="A24" s="63"/>
      <c r="B24" s="36" t="s">
        <v>152</v>
      </c>
      <c r="C24" s="64">
        <v>8</v>
      </c>
      <c r="D24" s="65"/>
      <c r="E24" s="66">
        <v>7</v>
      </c>
      <c r="F24" s="66">
        <v>9</v>
      </c>
      <c r="G24" s="66">
        <v>9</v>
      </c>
      <c r="H24" s="66">
        <v>8</v>
      </c>
      <c r="I24" s="66">
        <v>8</v>
      </c>
      <c r="J24" s="66">
        <v>8</v>
      </c>
      <c r="K24" s="66">
        <v>8</v>
      </c>
      <c r="L24" s="66">
        <v>9</v>
      </c>
      <c r="M24" s="66">
        <v>9</v>
      </c>
      <c r="N24" s="67">
        <v>8</v>
      </c>
      <c r="O24" s="68">
        <f t="shared" si="2"/>
        <v>83</v>
      </c>
      <c r="P24" s="69"/>
      <c r="Q24" s="21"/>
      <c r="R24" s="63"/>
      <c r="T24" s="21"/>
      <c r="V24" s="48"/>
      <c r="W24" s="48"/>
      <c r="X24" s="48"/>
      <c r="Y24" s="56">
        <v>3</v>
      </c>
      <c r="Z24" s="59" t="s">
        <v>155</v>
      </c>
      <c r="AA24" s="60"/>
      <c r="AB24" s="60"/>
      <c r="AC24" s="60"/>
      <c r="AD24" s="60"/>
      <c r="AE24" s="397">
        <v>358</v>
      </c>
      <c r="AF24" s="398"/>
      <c r="AG24" s="86">
        <f>AE23-AE24</f>
        <v>31</v>
      </c>
    </row>
    <row r="25" spans="1:33" ht="14.25">
      <c r="A25" s="63"/>
      <c r="B25" s="51" t="s">
        <v>20</v>
      </c>
      <c r="C25" s="70">
        <v>9</v>
      </c>
      <c r="D25" s="65"/>
      <c r="E25" s="71">
        <v>8</v>
      </c>
      <c r="F25" s="71">
        <v>9</v>
      </c>
      <c r="G25" s="71">
        <v>9</v>
      </c>
      <c r="H25" s="71">
        <v>7</v>
      </c>
      <c r="I25" s="71">
        <v>8</v>
      </c>
      <c r="J25" s="71">
        <v>8</v>
      </c>
      <c r="K25" s="71">
        <v>7</v>
      </c>
      <c r="L25" s="71">
        <v>8</v>
      </c>
      <c r="M25" s="71">
        <v>7</v>
      </c>
      <c r="N25" s="72">
        <v>8</v>
      </c>
      <c r="O25" s="68">
        <f t="shared" si="2"/>
        <v>79</v>
      </c>
      <c r="P25" s="73">
        <f>SUM(O24:O25)</f>
        <v>162</v>
      </c>
      <c r="Q25" s="21"/>
      <c r="R25" s="63"/>
      <c r="T25" s="84"/>
      <c r="V25" s="57"/>
      <c r="W25" s="57"/>
      <c r="X25" s="57"/>
      <c r="Y25" s="87"/>
      <c r="Z25" s="87"/>
      <c r="AA25" s="57"/>
      <c r="AB25" s="57"/>
      <c r="AC25" s="57"/>
      <c r="AD25" s="57"/>
      <c r="AE25" s="2"/>
      <c r="AF25" s="2"/>
      <c r="AG25" s="88"/>
    </row>
    <row r="26" spans="1:33" ht="14.25">
      <c r="A26" s="63"/>
      <c r="B26" s="78" t="s">
        <v>153</v>
      </c>
      <c r="C26" s="64">
        <v>8</v>
      </c>
      <c r="D26" s="65"/>
      <c r="E26" s="66">
        <v>8</v>
      </c>
      <c r="F26" s="66">
        <v>8</v>
      </c>
      <c r="G26" s="66">
        <v>7</v>
      </c>
      <c r="H26" s="66">
        <v>8</v>
      </c>
      <c r="I26" s="66">
        <v>7</v>
      </c>
      <c r="J26" s="66">
        <v>8</v>
      </c>
      <c r="K26" s="66">
        <v>6</v>
      </c>
      <c r="L26" s="66">
        <v>8</v>
      </c>
      <c r="M26" s="66">
        <v>9</v>
      </c>
      <c r="N26" s="67">
        <v>8</v>
      </c>
      <c r="O26" s="68">
        <f t="shared" si="2"/>
        <v>77</v>
      </c>
      <c r="P26" s="69"/>
      <c r="Q26" s="21"/>
      <c r="R26" s="63"/>
      <c r="T26" s="89"/>
      <c r="V26" s="57"/>
      <c r="W26" s="57"/>
      <c r="X26" s="57"/>
      <c r="Y26" s="87"/>
      <c r="Z26" s="87"/>
      <c r="AA26" s="57"/>
      <c r="AB26" s="57"/>
      <c r="AC26" s="57"/>
      <c r="AD26" s="57"/>
      <c r="AE26" s="2"/>
      <c r="AF26" s="2"/>
      <c r="AG26" s="88"/>
    </row>
    <row r="27" spans="1:33" ht="14.25">
      <c r="A27" s="63"/>
      <c r="B27" s="51" t="s">
        <v>17</v>
      </c>
      <c r="C27" s="70">
        <v>8</v>
      </c>
      <c r="D27" s="65"/>
      <c r="E27" s="71">
        <v>8</v>
      </c>
      <c r="F27" s="71">
        <v>4</v>
      </c>
      <c r="G27" s="71">
        <v>9</v>
      </c>
      <c r="H27" s="71">
        <v>9</v>
      </c>
      <c r="I27" s="71">
        <v>9</v>
      </c>
      <c r="J27" s="71">
        <v>8</v>
      </c>
      <c r="K27" s="71">
        <v>7</v>
      </c>
      <c r="L27" s="71">
        <v>8</v>
      </c>
      <c r="M27" s="71">
        <v>9</v>
      </c>
      <c r="N27" s="72">
        <v>8</v>
      </c>
      <c r="O27" s="68">
        <f t="shared" si="2"/>
        <v>79</v>
      </c>
      <c r="P27" s="73">
        <f>SUM(O26:O27)</f>
        <v>156</v>
      </c>
      <c r="Q27" s="21"/>
      <c r="R27" s="63"/>
      <c r="T27" s="84"/>
      <c r="V27" s="57"/>
      <c r="W27" s="57"/>
      <c r="X27" s="57"/>
      <c r="Y27" s="87"/>
      <c r="Z27" s="87"/>
      <c r="AA27" s="57"/>
      <c r="AB27" s="57"/>
      <c r="AC27" s="57"/>
      <c r="AD27" s="57"/>
      <c r="AE27" s="2"/>
      <c r="AF27" s="2"/>
      <c r="AG27" s="2"/>
    </row>
    <row r="28" spans="1:33" ht="15">
      <c r="A28" s="63"/>
      <c r="B28" s="36" t="s">
        <v>154</v>
      </c>
      <c r="C28" s="64">
        <v>9</v>
      </c>
      <c r="D28" s="65"/>
      <c r="E28" s="66">
        <v>9</v>
      </c>
      <c r="F28" s="66">
        <v>8</v>
      </c>
      <c r="G28" s="66">
        <v>9</v>
      </c>
      <c r="H28" s="66">
        <v>4</v>
      </c>
      <c r="I28" s="66">
        <v>8</v>
      </c>
      <c r="J28" s="66">
        <v>9</v>
      </c>
      <c r="K28" s="66">
        <v>9</v>
      </c>
      <c r="L28" s="66">
        <v>9</v>
      </c>
      <c r="M28" s="66">
        <v>8</v>
      </c>
      <c r="N28" s="67">
        <v>7</v>
      </c>
      <c r="O28" s="68">
        <f t="shared" si="2"/>
        <v>80</v>
      </c>
      <c r="P28" s="69"/>
      <c r="Q28" s="21"/>
      <c r="R28" s="63"/>
      <c r="T28" s="24" t="s">
        <v>46</v>
      </c>
      <c r="V28" s="92"/>
      <c r="W28" s="92"/>
      <c r="X28" s="92"/>
      <c r="Y28" s="55">
        <v>1</v>
      </c>
      <c r="Z28" s="59" t="s">
        <v>79</v>
      </c>
      <c r="AA28" s="91"/>
      <c r="AB28" s="91"/>
      <c r="AC28" s="91"/>
      <c r="AD28" s="91"/>
      <c r="AE28" s="397">
        <v>808</v>
      </c>
      <c r="AF28" s="398"/>
      <c r="AG28" s="85"/>
    </row>
    <row r="29" spans="1:33" ht="15">
      <c r="A29" s="63"/>
      <c r="B29" s="51" t="s">
        <v>13</v>
      </c>
      <c r="C29" s="70">
        <v>7</v>
      </c>
      <c r="D29" s="65"/>
      <c r="E29" s="71">
        <v>8</v>
      </c>
      <c r="F29" s="71">
        <v>8</v>
      </c>
      <c r="G29" s="71">
        <v>8</v>
      </c>
      <c r="H29" s="71">
        <v>8</v>
      </c>
      <c r="I29" s="71">
        <v>6</v>
      </c>
      <c r="J29" s="71">
        <v>8</v>
      </c>
      <c r="K29" s="71">
        <v>8</v>
      </c>
      <c r="L29" s="71">
        <v>8</v>
      </c>
      <c r="M29" s="71">
        <v>8</v>
      </c>
      <c r="N29" s="72">
        <v>9</v>
      </c>
      <c r="O29" s="68">
        <f t="shared" si="2"/>
        <v>79</v>
      </c>
      <c r="P29" s="73">
        <f>SUM(O28:O29)</f>
        <v>159</v>
      </c>
      <c r="Q29" s="21"/>
      <c r="R29" s="63"/>
      <c r="T29" s="21"/>
      <c r="V29" s="48"/>
      <c r="W29" s="48"/>
      <c r="X29" s="48"/>
      <c r="Y29" s="56">
        <v>2</v>
      </c>
      <c r="Z29" s="59" t="s">
        <v>4</v>
      </c>
      <c r="AA29" s="60"/>
      <c r="AB29" s="60"/>
      <c r="AC29" s="60"/>
      <c r="AD29" s="60"/>
      <c r="AE29" s="397">
        <v>785</v>
      </c>
      <c r="AF29" s="398"/>
      <c r="AG29" s="86">
        <f>AE28-AE29</f>
        <v>23</v>
      </c>
    </row>
    <row r="30" spans="1:33" ht="15">
      <c r="A30" s="63"/>
      <c r="B30" s="36" t="s">
        <v>152</v>
      </c>
      <c r="C30" s="64">
        <v>6</v>
      </c>
      <c r="D30" s="65"/>
      <c r="E30" s="74" t="s">
        <v>135</v>
      </c>
      <c r="F30" s="81">
        <v>6</v>
      </c>
      <c r="G30" s="66">
        <v>9</v>
      </c>
      <c r="H30" s="66">
        <v>9</v>
      </c>
      <c r="I30" s="66">
        <v>8</v>
      </c>
      <c r="J30" s="66">
        <v>8</v>
      </c>
      <c r="K30" s="66">
        <v>8</v>
      </c>
      <c r="L30" s="66">
        <v>7</v>
      </c>
      <c r="M30" s="66">
        <v>7</v>
      </c>
      <c r="N30" s="67">
        <v>8</v>
      </c>
      <c r="O30" s="68">
        <f t="shared" si="2"/>
        <v>70</v>
      </c>
      <c r="P30" s="69"/>
      <c r="Q30" s="21"/>
      <c r="R30" s="63"/>
      <c r="T30" s="21"/>
      <c r="V30" s="48"/>
      <c r="W30" s="48"/>
      <c r="X30" s="48"/>
      <c r="Y30" s="56">
        <v>3</v>
      </c>
      <c r="Z30" s="59" t="s">
        <v>155</v>
      </c>
      <c r="AA30" s="60"/>
      <c r="AB30" s="60"/>
      <c r="AC30" s="60"/>
      <c r="AD30" s="60"/>
      <c r="AE30" s="397">
        <v>702</v>
      </c>
      <c r="AF30" s="398"/>
      <c r="AG30" s="86">
        <f>AE29-AE30</f>
        <v>83</v>
      </c>
    </row>
    <row r="31" spans="1:33" ht="14.25">
      <c r="A31" s="63"/>
      <c r="B31" s="51" t="s">
        <v>9</v>
      </c>
      <c r="C31" s="70">
        <v>8</v>
      </c>
      <c r="D31" s="65"/>
      <c r="E31" s="71">
        <v>7</v>
      </c>
      <c r="F31" s="71">
        <v>7</v>
      </c>
      <c r="G31" s="71">
        <v>7</v>
      </c>
      <c r="H31" s="71">
        <v>8</v>
      </c>
      <c r="I31" s="71">
        <v>8</v>
      </c>
      <c r="J31" s="71">
        <v>9</v>
      </c>
      <c r="K31" s="71">
        <v>7</v>
      </c>
      <c r="L31" s="71">
        <v>8</v>
      </c>
      <c r="M31" s="71">
        <v>8</v>
      </c>
      <c r="N31" s="72">
        <v>8</v>
      </c>
      <c r="O31" s="68">
        <f t="shared" si="2"/>
        <v>77</v>
      </c>
      <c r="P31" s="73">
        <f>SUM(O30:O31)</f>
        <v>147</v>
      </c>
      <c r="Q31" s="21"/>
      <c r="R31" s="63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4.25">
      <c r="A32" s="63"/>
      <c r="B32" s="2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69"/>
      <c r="P32" s="69"/>
      <c r="Q32" s="21"/>
      <c r="R32" s="6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5">
      <c r="A33" s="63"/>
      <c r="B33" s="2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69"/>
      <c r="P33" s="83">
        <f>SUM(P31,P29,P27,P25,P23)</f>
        <v>785</v>
      </c>
      <c r="Q33" s="21"/>
      <c r="R33" s="63"/>
      <c r="S33" s="21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69"/>
      <c r="AG33" s="43"/>
    </row>
    <row r="34" spans="1:33" ht="12.75">
      <c r="A34" s="6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6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</sheetData>
  <sheetProtection/>
  <mergeCells count="14">
    <mergeCell ref="C4:L4"/>
    <mergeCell ref="M4:O4"/>
    <mergeCell ref="T4:AC4"/>
    <mergeCell ref="AD4:AF4"/>
    <mergeCell ref="C20:L20"/>
    <mergeCell ref="M20:O20"/>
    <mergeCell ref="T20:AC20"/>
    <mergeCell ref="AD20:AF20"/>
    <mergeCell ref="AE22:AF22"/>
    <mergeCell ref="AE23:AF23"/>
    <mergeCell ref="AE24:AF24"/>
    <mergeCell ref="AE28:AF28"/>
    <mergeCell ref="AE29:AF29"/>
    <mergeCell ref="AE30:AF30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I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5.57421875" style="0" customWidth="1"/>
    <col min="3" max="14" width="2.28125" style="0" customWidth="1"/>
    <col min="15" max="15" width="7.28125" style="0" customWidth="1"/>
    <col min="16" max="16" width="8.28125" style="0" customWidth="1"/>
    <col min="17" max="17" width="4.28125" style="0" customWidth="1"/>
    <col min="18" max="18" width="3.7109375" style="0" customWidth="1"/>
    <col min="19" max="19" width="15.7109375" style="0" customWidth="1"/>
    <col min="20" max="31" width="2.28125" style="0" customWidth="1"/>
    <col min="32" max="32" width="6.8515625" style="0" customWidth="1"/>
    <col min="33" max="33" width="8.57421875" style="0" customWidth="1"/>
  </cols>
  <sheetData>
    <row r="2" spans="1:35" ht="15.75">
      <c r="A2" s="34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5.75">
      <c r="A3" s="3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3" ht="15.75">
      <c r="A4" s="1">
        <v>1</v>
      </c>
      <c r="B4" s="2" t="s">
        <v>0</v>
      </c>
      <c r="C4" s="48" t="s">
        <v>80</v>
      </c>
      <c r="D4" s="3"/>
      <c r="E4" s="3"/>
      <c r="F4" s="3"/>
      <c r="G4" s="3"/>
      <c r="H4" s="3"/>
      <c r="I4" s="3"/>
      <c r="J4" s="3"/>
      <c r="K4" s="3"/>
      <c r="L4" s="3"/>
      <c r="M4" s="396" t="s">
        <v>2</v>
      </c>
      <c r="N4" s="396"/>
      <c r="O4" s="396"/>
      <c r="P4" s="3" t="s">
        <v>5</v>
      </c>
      <c r="Q4" s="4"/>
      <c r="R4" s="1">
        <v>2</v>
      </c>
      <c r="S4" s="5" t="s">
        <v>0</v>
      </c>
      <c r="T4" s="395" t="s">
        <v>25</v>
      </c>
      <c r="U4" s="395"/>
      <c r="V4" s="395"/>
      <c r="W4" s="395"/>
      <c r="X4" s="395"/>
      <c r="Y4" s="395"/>
      <c r="Z4" s="395"/>
      <c r="AA4" s="395"/>
      <c r="AB4" s="395"/>
      <c r="AC4" s="395"/>
      <c r="AD4" s="396" t="s">
        <v>2</v>
      </c>
      <c r="AE4" s="396"/>
      <c r="AF4" s="396"/>
      <c r="AG4" s="3" t="s">
        <v>26</v>
      </c>
    </row>
    <row r="5" spans="1:33" ht="15.75">
      <c r="A5" s="1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"/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4.25">
      <c r="A6" s="9"/>
      <c r="B6" s="10" t="s">
        <v>82</v>
      </c>
      <c r="C6" s="49">
        <v>8</v>
      </c>
      <c r="D6" s="12"/>
      <c r="E6" s="13">
        <v>4</v>
      </c>
      <c r="F6" s="13">
        <v>8</v>
      </c>
      <c r="G6" s="13">
        <v>9</v>
      </c>
      <c r="H6" s="13">
        <v>9</v>
      </c>
      <c r="I6" s="13">
        <v>8</v>
      </c>
      <c r="J6" s="13">
        <v>8</v>
      </c>
      <c r="K6" s="13">
        <v>8</v>
      </c>
      <c r="L6" s="13">
        <v>8</v>
      </c>
      <c r="M6" s="13">
        <v>9</v>
      </c>
      <c r="N6" s="14">
        <v>8</v>
      </c>
      <c r="O6" s="15">
        <f aca="true" t="shared" si="0" ref="O6:O11">SUM(E6:N6)</f>
        <v>79</v>
      </c>
      <c r="P6" s="16"/>
      <c r="Q6" s="8"/>
      <c r="R6" s="9"/>
      <c r="S6" s="36" t="s">
        <v>133</v>
      </c>
      <c r="T6" s="50">
        <v>7</v>
      </c>
      <c r="U6" s="12"/>
      <c r="V6" s="13">
        <v>7</v>
      </c>
      <c r="W6" s="13">
        <v>7</v>
      </c>
      <c r="X6" s="13">
        <v>9</v>
      </c>
      <c r="Y6" s="13">
        <v>7</v>
      </c>
      <c r="Z6" s="13">
        <v>7</v>
      </c>
      <c r="AA6" s="13">
        <v>8</v>
      </c>
      <c r="AB6" s="13">
        <v>7</v>
      </c>
      <c r="AC6" s="13">
        <v>7</v>
      </c>
      <c r="AD6" s="13">
        <v>7</v>
      </c>
      <c r="AE6" s="14">
        <v>8</v>
      </c>
      <c r="AF6" s="15">
        <f aca="true" t="shared" si="1" ref="AF6:AF11">SUM(V6:AE6)</f>
        <v>74</v>
      </c>
      <c r="AG6" s="16"/>
    </row>
    <row r="7" spans="1:33" ht="14.25">
      <c r="A7" s="9"/>
      <c r="B7" s="17" t="s">
        <v>83</v>
      </c>
      <c r="C7" s="49">
        <v>8</v>
      </c>
      <c r="D7" s="12"/>
      <c r="E7" s="13">
        <v>8</v>
      </c>
      <c r="F7" s="13">
        <v>9</v>
      </c>
      <c r="G7" s="13">
        <v>8</v>
      </c>
      <c r="H7" s="13">
        <v>8</v>
      </c>
      <c r="I7" s="13">
        <v>7</v>
      </c>
      <c r="J7" s="13">
        <v>8</v>
      </c>
      <c r="K7" s="13">
        <v>9</v>
      </c>
      <c r="L7" s="13">
        <v>8</v>
      </c>
      <c r="M7" s="13">
        <v>8</v>
      </c>
      <c r="N7" s="14">
        <v>9</v>
      </c>
      <c r="O7" s="15">
        <f t="shared" si="0"/>
        <v>82</v>
      </c>
      <c r="P7" s="18">
        <f>SUM(O6:O7)</f>
        <v>161</v>
      </c>
      <c r="Q7" s="8"/>
      <c r="R7" s="9"/>
      <c r="S7" s="51" t="s">
        <v>134</v>
      </c>
      <c r="T7" s="50">
        <v>8</v>
      </c>
      <c r="U7" s="12"/>
      <c r="V7" s="13">
        <v>7</v>
      </c>
      <c r="W7" s="13">
        <v>9</v>
      </c>
      <c r="X7" s="13">
        <v>8</v>
      </c>
      <c r="Y7" s="13">
        <v>8</v>
      </c>
      <c r="Z7" s="13">
        <v>8</v>
      </c>
      <c r="AA7" s="13">
        <v>8</v>
      </c>
      <c r="AB7" s="13">
        <v>8</v>
      </c>
      <c r="AC7" s="13">
        <v>8</v>
      </c>
      <c r="AD7" s="13">
        <v>7</v>
      </c>
      <c r="AE7" s="14">
        <v>8</v>
      </c>
      <c r="AF7" s="15">
        <f t="shared" si="1"/>
        <v>79</v>
      </c>
      <c r="AG7" s="18">
        <f>SUM(AF6:AF7)</f>
        <v>153</v>
      </c>
    </row>
    <row r="8" spans="1:33" ht="14.25">
      <c r="A8" s="9"/>
      <c r="B8" s="10" t="s">
        <v>89</v>
      </c>
      <c r="C8" s="49">
        <v>9</v>
      </c>
      <c r="D8" s="12"/>
      <c r="E8" s="52" t="s">
        <v>135</v>
      </c>
      <c r="F8" s="52" t="s">
        <v>135</v>
      </c>
      <c r="G8" s="13">
        <v>7</v>
      </c>
      <c r="H8" s="52" t="s">
        <v>135</v>
      </c>
      <c r="I8" s="13">
        <v>8</v>
      </c>
      <c r="J8" s="13">
        <v>5</v>
      </c>
      <c r="K8" s="13">
        <v>9</v>
      </c>
      <c r="L8" s="13">
        <v>8</v>
      </c>
      <c r="M8" s="13">
        <v>8</v>
      </c>
      <c r="N8" s="14">
        <v>7</v>
      </c>
      <c r="O8" s="15">
        <f t="shared" si="0"/>
        <v>52</v>
      </c>
      <c r="P8" s="16"/>
      <c r="Q8" s="8"/>
      <c r="R8" s="9"/>
      <c r="S8" s="36" t="s">
        <v>136</v>
      </c>
      <c r="T8" s="50">
        <v>7</v>
      </c>
      <c r="U8" s="12"/>
      <c r="V8" s="13">
        <v>8</v>
      </c>
      <c r="W8" s="13">
        <v>8</v>
      </c>
      <c r="X8" s="13">
        <v>7</v>
      </c>
      <c r="Y8" s="13">
        <v>8</v>
      </c>
      <c r="Z8" s="13">
        <v>9</v>
      </c>
      <c r="AA8" s="13">
        <v>7</v>
      </c>
      <c r="AB8" s="13">
        <v>8</v>
      </c>
      <c r="AC8" s="13">
        <v>8</v>
      </c>
      <c r="AD8" s="13">
        <v>7</v>
      </c>
      <c r="AE8" s="14">
        <v>8</v>
      </c>
      <c r="AF8" s="15">
        <f t="shared" si="1"/>
        <v>78</v>
      </c>
      <c r="AG8" s="16"/>
    </row>
    <row r="9" spans="1:33" ht="14.25">
      <c r="A9" s="9"/>
      <c r="B9" s="17" t="s">
        <v>86</v>
      </c>
      <c r="C9" s="49">
        <v>7</v>
      </c>
      <c r="D9" s="12"/>
      <c r="E9" s="52" t="s">
        <v>135</v>
      </c>
      <c r="F9" s="13">
        <v>8</v>
      </c>
      <c r="G9" s="13">
        <v>9</v>
      </c>
      <c r="H9" s="13">
        <v>8</v>
      </c>
      <c r="I9" s="13">
        <v>9</v>
      </c>
      <c r="J9" s="13">
        <v>7</v>
      </c>
      <c r="K9" s="13">
        <v>8</v>
      </c>
      <c r="L9" s="13">
        <v>7</v>
      </c>
      <c r="M9" s="13">
        <v>8</v>
      </c>
      <c r="N9" s="14">
        <v>7</v>
      </c>
      <c r="O9" s="15">
        <f t="shared" si="0"/>
        <v>71</v>
      </c>
      <c r="P9" s="18">
        <f>SUM(O8:O9)</f>
        <v>123</v>
      </c>
      <c r="Q9" s="53"/>
      <c r="R9" s="9"/>
      <c r="S9" s="51" t="s">
        <v>20</v>
      </c>
      <c r="T9" s="50">
        <v>8</v>
      </c>
      <c r="U9" s="12"/>
      <c r="V9" s="13">
        <v>7</v>
      </c>
      <c r="W9" s="13">
        <v>8</v>
      </c>
      <c r="X9" s="13">
        <v>9</v>
      </c>
      <c r="Y9" s="13">
        <v>7</v>
      </c>
      <c r="Z9" s="13">
        <v>9</v>
      </c>
      <c r="AA9" s="13">
        <v>7</v>
      </c>
      <c r="AB9" s="13">
        <v>7</v>
      </c>
      <c r="AC9" s="13">
        <v>9</v>
      </c>
      <c r="AD9" s="13">
        <v>7</v>
      </c>
      <c r="AE9" s="14">
        <v>8</v>
      </c>
      <c r="AF9" s="15">
        <f t="shared" si="1"/>
        <v>78</v>
      </c>
      <c r="AG9" s="18">
        <f>SUM(AF8:AF9)</f>
        <v>156</v>
      </c>
    </row>
    <row r="10" spans="1:33" ht="14.25">
      <c r="A10" s="9"/>
      <c r="B10" s="10" t="s">
        <v>137</v>
      </c>
      <c r="C10" s="49">
        <v>7</v>
      </c>
      <c r="D10" s="12"/>
      <c r="E10" s="13">
        <v>7</v>
      </c>
      <c r="F10" s="13">
        <v>8</v>
      </c>
      <c r="G10" s="13">
        <v>8</v>
      </c>
      <c r="H10" s="13">
        <v>8</v>
      </c>
      <c r="I10" s="13">
        <v>8</v>
      </c>
      <c r="J10" s="13">
        <v>5</v>
      </c>
      <c r="K10" s="52" t="s">
        <v>135</v>
      </c>
      <c r="L10" s="13">
        <v>8</v>
      </c>
      <c r="M10" s="13">
        <v>8</v>
      </c>
      <c r="N10" s="14">
        <v>8</v>
      </c>
      <c r="O10" s="15">
        <f t="shared" si="0"/>
        <v>68</v>
      </c>
      <c r="P10" s="16"/>
      <c r="Q10" s="8"/>
      <c r="R10" s="9"/>
      <c r="S10" s="36" t="s">
        <v>138</v>
      </c>
      <c r="T10" s="50">
        <v>7</v>
      </c>
      <c r="U10" s="12"/>
      <c r="V10" s="13">
        <v>9</v>
      </c>
      <c r="W10" s="13">
        <v>8</v>
      </c>
      <c r="X10" s="13">
        <v>8</v>
      </c>
      <c r="Y10" s="13">
        <v>8</v>
      </c>
      <c r="Z10" s="13">
        <v>7</v>
      </c>
      <c r="AA10" s="13">
        <v>8</v>
      </c>
      <c r="AB10" s="13">
        <v>8</v>
      </c>
      <c r="AC10" s="13">
        <v>9</v>
      </c>
      <c r="AD10" s="13">
        <v>7</v>
      </c>
      <c r="AE10" s="14">
        <v>5</v>
      </c>
      <c r="AF10" s="15">
        <f t="shared" si="1"/>
        <v>77</v>
      </c>
      <c r="AG10" s="16"/>
    </row>
    <row r="11" spans="1:33" ht="14.25">
      <c r="A11" s="9"/>
      <c r="B11" s="17" t="s">
        <v>139</v>
      </c>
      <c r="C11" s="49">
        <v>8</v>
      </c>
      <c r="D11" s="12"/>
      <c r="E11" s="13">
        <v>4</v>
      </c>
      <c r="F11" s="13">
        <v>6</v>
      </c>
      <c r="G11" s="13">
        <v>7</v>
      </c>
      <c r="H11" s="13">
        <v>7</v>
      </c>
      <c r="I11" s="13">
        <v>8</v>
      </c>
      <c r="J11" s="13">
        <v>7</v>
      </c>
      <c r="K11" s="13">
        <v>8</v>
      </c>
      <c r="L11" s="13">
        <v>8</v>
      </c>
      <c r="M11" s="13">
        <v>8</v>
      </c>
      <c r="N11" s="14">
        <v>7</v>
      </c>
      <c r="O11" s="15">
        <f t="shared" si="0"/>
        <v>70</v>
      </c>
      <c r="P11" s="18">
        <f>SUM(O10:O11)</f>
        <v>138</v>
      </c>
      <c r="Q11" s="8"/>
      <c r="R11" s="9"/>
      <c r="S11" s="51" t="s">
        <v>38</v>
      </c>
      <c r="T11" s="50">
        <v>8</v>
      </c>
      <c r="U11" s="12"/>
      <c r="V11" s="13">
        <v>8</v>
      </c>
      <c r="W11" s="13">
        <v>8</v>
      </c>
      <c r="X11" s="13">
        <v>7</v>
      </c>
      <c r="Y11" s="13">
        <v>6</v>
      </c>
      <c r="Z11" s="13">
        <v>9</v>
      </c>
      <c r="AA11" s="13">
        <v>9</v>
      </c>
      <c r="AB11" s="13">
        <v>8</v>
      </c>
      <c r="AC11" s="13">
        <v>7</v>
      </c>
      <c r="AD11" s="13">
        <v>9</v>
      </c>
      <c r="AE11" s="14">
        <v>8</v>
      </c>
      <c r="AF11" s="15">
        <f t="shared" si="1"/>
        <v>79</v>
      </c>
      <c r="AG11" s="18">
        <f>SUM(AF10:AF11)</f>
        <v>156</v>
      </c>
    </row>
    <row r="12" spans="1:33" ht="14.25">
      <c r="A12" s="9"/>
      <c r="B12" s="10" t="s">
        <v>140</v>
      </c>
      <c r="C12" s="49">
        <v>8</v>
      </c>
      <c r="D12" s="12"/>
      <c r="E12" s="13">
        <v>7</v>
      </c>
      <c r="F12" s="13">
        <v>8</v>
      </c>
      <c r="G12" s="13">
        <v>8</v>
      </c>
      <c r="H12" s="13">
        <v>7</v>
      </c>
      <c r="I12" s="13">
        <v>8</v>
      </c>
      <c r="J12" s="13">
        <v>8</v>
      </c>
      <c r="K12" s="13">
        <v>7</v>
      </c>
      <c r="L12" s="13">
        <v>8</v>
      </c>
      <c r="M12" s="13">
        <v>7</v>
      </c>
      <c r="N12" s="14">
        <v>8</v>
      </c>
      <c r="O12" s="15">
        <f>SUM(E12:N12)</f>
        <v>76</v>
      </c>
      <c r="P12" s="16"/>
      <c r="Q12" s="8"/>
      <c r="R12" s="9"/>
      <c r="S12" s="36" t="s">
        <v>141</v>
      </c>
      <c r="T12" s="54" t="s">
        <v>135</v>
      </c>
      <c r="U12" s="12"/>
      <c r="V12" s="13">
        <v>5</v>
      </c>
      <c r="W12" s="13">
        <v>4</v>
      </c>
      <c r="X12" s="13">
        <v>5</v>
      </c>
      <c r="Y12" s="13">
        <v>7</v>
      </c>
      <c r="Z12" s="13">
        <v>5</v>
      </c>
      <c r="AA12" s="13">
        <v>9</v>
      </c>
      <c r="AB12" s="13">
        <v>8</v>
      </c>
      <c r="AC12" s="13">
        <v>7</v>
      </c>
      <c r="AD12" s="13">
        <v>5</v>
      </c>
      <c r="AE12" s="14">
        <v>8</v>
      </c>
      <c r="AF12" s="15">
        <f>SUM(V12:AE12)</f>
        <v>63</v>
      </c>
      <c r="AG12" s="16"/>
    </row>
    <row r="13" spans="1:33" ht="14.25">
      <c r="A13" s="9"/>
      <c r="B13" s="17" t="s">
        <v>142</v>
      </c>
      <c r="C13" s="49">
        <v>7</v>
      </c>
      <c r="D13" s="12"/>
      <c r="E13" s="13">
        <v>7</v>
      </c>
      <c r="F13" s="13">
        <v>8</v>
      </c>
      <c r="G13" s="13">
        <v>7</v>
      </c>
      <c r="H13" s="13">
        <v>9</v>
      </c>
      <c r="I13" s="13">
        <v>7</v>
      </c>
      <c r="J13" s="13">
        <v>8</v>
      </c>
      <c r="K13" s="13">
        <v>5</v>
      </c>
      <c r="L13" s="13">
        <v>7</v>
      </c>
      <c r="M13" s="13">
        <v>6</v>
      </c>
      <c r="N13" s="14">
        <v>7</v>
      </c>
      <c r="O13" s="15">
        <f>SUM(E13:N13)</f>
        <v>71</v>
      </c>
      <c r="P13" s="18">
        <f>SUM(O12:O13)</f>
        <v>147</v>
      </c>
      <c r="Q13" s="8"/>
      <c r="R13" s="9"/>
      <c r="S13" s="51" t="s">
        <v>17</v>
      </c>
      <c r="T13" s="50">
        <v>7</v>
      </c>
      <c r="U13" s="12"/>
      <c r="V13" s="13">
        <v>7</v>
      </c>
      <c r="W13" s="13">
        <v>8</v>
      </c>
      <c r="X13" s="13">
        <v>6</v>
      </c>
      <c r="Y13" s="13">
        <v>5</v>
      </c>
      <c r="Z13" s="13">
        <v>8</v>
      </c>
      <c r="AA13" s="13">
        <v>7</v>
      </c>
      <c r="AB13" s="13">
        <v>7</v>
      </c>
      <c r="AC13" s="13">
        <v>7</v>
      </c>
      <c r="AD13" s="13">
        <v>8</v>
      </c>
      <c r="AE13" s="14">
        <v>8</v>
      </c>
      <c r="AF13" s="15">
        <f>SUM(V13:AE13)</f>
        <v>71</v>
      </c>
      <c r="AG13" s="18">
        <f>SUM(AF12:AF13)</f>
        <v>134</v>
      </c>
    </row>
    <row r="14" spans="1:33" ht="14.25">
      <c r="A14" s="9"/>
      <c r="B14" s="10" t="s">
        <v>91</v>
      </c>
      <c r="C14" s="49">
        <v>8</v>
      </c>
      <c r="D14" s="12"/>
      <c r="E14" s="13">
        <v>7</v>
      </c>
      <c r="F14" s="20">
        <v>8</v>
      </c>
      <c r="G14" s="13">
        <v>7</v>
      </c>
      <c r="H14" s="13">
        <v>9</v>
      </c>
      <c r="I14" s="13">
        <v>8</v>
      </c>
      <c r="J14" s="13">
        <v>8</v>
      </c>
      <c r="K14" s="13">
        <v>8</v>
      </c>
      <c r="L14" s="13">
        <v>9</v>
      </c>
      <c r="M14" s="13">
        <v>8</v>
      </c>
      <c r="N14" s="14">
        <v>7</v>
      </c>
      <c r="O14" s="15">
        <f>SUM(E14:N14)</f>
        <v>79</v>
      </c>
      <c r="P14" s="16"/>
      <c r="Q14" s="8"/>
      <c r="R14" s="9"/>
      <c r="S14" s="36" t="s">
        <v>143</v>
      </c>
      <c r="T14" s="50">
        <v>9</v>
      </c>
      <c r="U14" s="12"/>
      <c r="V14" s="13">
        <v>5</v>
      </c>
      <c r="W14" s="20">
        <v>7</v>
      </c>
      <c r="X14" s="13">
        <v>6</v>
      </c>
      <c r="Y14" s="13">
        <v>7</v>
      </c>
      <c r="Z14" s="13">
        <v>5</v>
      </c>
      <c r="AA14" s="13">
        <v>7</v>
      </c>
      <c r="AB14" s="13">
        <v>7</v>
      </c>
      <c r="AC14" s="13">
        <v>7</v>
      </c>
      <c r="AD14" s="13">
        <v>9</v>
      </c>
      <c r="AE14" s="14">
        <v>8</v>
      </c>
      <c r="AF14" s="15">
        <f>SUM(V14:AE14)</f>
        <v>68</v>
      </c>
      <c r="AG14" s="16"/>
    </row>
    <row r="15" spans="1:33" ht="14.25">
      <c r="A15" s="9"/>
      <c r="B15" s="17" t="s">
        <v>42</v>
      </c>
      <c r="C15" s="49">
        <v>8</v>
      </c>
      <c r="D15" s="12"/>
      <c r="E15" s="13">
        <v>8</v>
      </c>
      <c r="F15" s="13">
        <v>7</v>
      </c>
      <c r="G15" s="13">
        <v>7</v>
      </c>
      <c r="H15" s="13">
        <v>8</v>
      </c>
      <c r="I15" s="13">
        <v>5</v>
      </c>
      <c r="J15" s="13">
        <v>7</v>
      </c>
      <c r="K15" s="52" t="s">
        <v>135</v>
      </c>
      <c r="L15" s="13">
        <v>8</v>
      </c>
      <c r="M15" s="13">
        <v>8</v>
      </c>
      <c r="N15" s="14">
        <v>8</v>
      </c>
      <c r="O15" s="15">
        <f>SUM(E15:N15)</f>
        <v>66</v>
      </c>
      <c r="P15" s="18">
        <f>SUM(O14:O15)</f>
        <v>145</v>
      </c>
      <c r="Q15" s="8"/>
      <c r="R15" s="9"/>
      <c r="S15" s="51" t="s">
        <v>44</v>
      </c>
      <c r="T15" s="50">
        <v>7</v>
      </c>
      <c r="U15" s="12"/>
      <c r="V15" s="13">
        <v>7</v>
      </c>
      <c r="W15" s="13">
        <v>7</v>
      </c>
      <c r="X15" s="13">
        <v>7</v>
      </c>
      <c r="Y15" s="13">
        <v>8</v>
      </c>
      <c r="Z15" s="13">
        <v>5</v>
      </c>
      <c r="AA15" s="13">
        <v>7</v>
      </c>
      <c r="AB15" s="13">
        <v>7</v>
      </c>
      <c r="AC15" s="13">
        <v>8</v>
      </c>
      <c r="AD15" s="13">
        <v>7</v>
      </c>
      <c r="AE15" s="14">
        <v>7</v>
      </c>
      <c r="AF15" s="15">
        <f>SUM(V15:AE15)</f>
        <v>70</v>
      </c>
      <c r="AG15" s="18">
        <f>SUM(AF14:AF15)</f>
        <v>138</v>
      </c>
    </row>
    <row r="16" spans="1:33" ht="14.25">
      <c r="A16" s="9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16"/>
      <c r="Q16" s="8"/>
      <c r="R16" s="9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6"/>
      <c r="AG16" s="16"/>
    </row>
    <row r="17" spans="1:33" ht="15">
      <c r="A17" s="9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6"/>
      <c r="P17" s="23">
        <f>SUM(P15,P13,P11,P9,P7)</f>
        <v>714</v>
      </c>
      <c r="Q17" s="8"/>
      <c r="R17" s="9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6"/>
      <c r="AG17" s="23">
        <f>SUM(AG15,AG13,AG11,AG9,AG7)</f>
        <v>737</v>
      </c>
    </row>
    <row r="18" spans="1:33" ht="12.75">
      <c r="A18" s="9"/>
      <c r="B18" s="2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 s="9"/>
      <c r="B19" s="2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5.75">
      <c r="A20" s="1">
        <v>3</v>
      </c>
      <c r="B20" s="2" t="s">
        <v>0</v>
      </c>
      <c r="C20" s="395" t="s">
        <v>79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6" t="s">
        <v>2</v>
      </c>
      <c r="N20" s="396"/>
      <c r="O20" s="396"/>
      <c r="P20" s="3" t="s">
        <v>28</v>
      </c>
      <c r="Q20" s="8"/>
      <c r="R20" s="1"/>
      <c r="S20" s="8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6"/>
      <c r="AE20" s="396"/>
      <c r="AF20" s="396"/>
      <c r="AG20" s="3"/>
    </row>
    <row r="21" spans="1:33" ht="15.75">
      <c r="A21" s="1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8"/>
      <c r="T21" s="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5">
      <c r="A22" s="9"/>
      <c r="B22" s="10" t="s">
        <v>81</v>
      </c>
      <c r="C22" s="50">
        <v>8</v>
      </c>
      <c r="D22" s="12"/>
      <c r="E22" s="13">
        <v>8</v>
      </c>
      <c r="F22" s="13">
        <v>8</v>
      </c>
      <c r="G22" s="13">
        <v>7</v>
      </c>
      <c r="H22" s="13">
        <v>9</v>
      </c>
      <c r="I22" s="13">
        <v>8</v>
      </c>
      <c r="J22" s="13">
        <v>8</v>
      </c>
      <c r="K22" s="13">
        <v>9</v>
      </c>
      <c r="L22" s="13">
        <v>8</v>
      </c>
      <c r="M22" s="13">
        <v>8</v>
      </c>
      <c r="N22" s="14">
        <v>7</v>
      </c>
      <c r="O22" s="15">
        <f aca="true" t="shared" si="2" ref="O22:O31">SUM(E22:N22)</f>
        <v>80</v>
      </c>
      <c r="P22" s="16"/>
      <c r="Q22" s="8"/>
      <c r="R22" s="9"/>
      <c r="S22" s="8" t="s">
        <v>47</v>
      </c>
      <c r="T22" s="55">
        <v>1</v>
      </c>
      <c r="U22" s="400" t="s">
        <v>25</v>
      </c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2"/>
      <c r="AG22" s="26">
        <v>360</v>
      </c>
    </row>
    <row r="23" spans="1:33" ht="15">
      <c r="A23" s="9"/>
      <c r="B23" s="17" t="s">
        <v>31</v>
      </c>
      <c r="C23" s="50">
        <v>7</v>
      </c>
      <c r="D23" s="12"/>
      <c r="E23" s="13">
        <v>8</v>
      </c>
      <c r="F23" s="13">
        <v>9</v>
      </c>
      <c r="G23" s="13">
        <v>8</v>
      </c>
      <c r="H23" s="13">
        <v>8</v>
      </c>
      <c r="I23" s="13">
        <v>8</v>
      </c>
      <c r="J23" s="13">
        <v>7</v>
      </c>
      <c r="K23" s="13">
        <v>7</v>
      </c>
      <c r="L23" s="13">
        <v>9</v>
      </c>
      <c r="M23" s="13">
        <v>9</v>
      </c>
      <c r="N23" s="14">
        <v>9</v>
      </c>
      <c r="O23" s="15">
        <f t="shared" si="2"/>
        <v>82</v>
      </c>
      <c r="P23" s="18">
        <f>SUM(O22:O23)</f>
        <v>162</v>
      </c>
      <c r="Q23" s="8"/>
      <c r="R23" s="9"/>
      <c r="S23" s="8"/>
      <c r="T23" s="56">
        <v>2</v>
      </c>
      <c r="U23" s="400" t="s">
        <v>80</v>
      </c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2"/>
      <c r="AG23" s="26">
        <v>354</v>
      </c>
    </row>
    <row r="24" spans="1:33" ht="15">
      <c r="A24" s="9"/>
      <c r="B24" s="10" t="s">
        <v>84</v>
      </c>
      <c r="C24" s="50">
        <v>7</v>
      </c>
      <c r="D24" s="12"/>
      <c r="E24" s="52" t="s">
        <v>135</v>
      </c>
      <c r="F24" s="13">
        <v>7</v>
      </c>
      <c r="G24" s="13">
        <v>8</v>
      </c>
      <c r="H24" s="13">
        <v>7</v>
      </c>
      <c r="I24" s="13">
        <v>7</v>
      </c>
      <c r="J24" s="13">
        <v>6</v>
      </c>
      <c r="K24" s="13">
        <v>8</v>
      </c>
      <c r="L24" s="13">
        <v>8</v>
      </c>
      <c r="M24" s="13">
        <v>8</v>
      </c>
      <c r="N24" s="14">
        <v>8</v>
      </c>
      <c r="O24" s="15">
        <f t="shared" si="2"/>
        <v>67</v>
      </c>
      <c r="P24" s="16"/>
      <c r="Q24" s="8"/>
      <c r="R24" s="9"/>
      <c r="S24" s="8"/>
      <c r="T24" s="56">
        <v>3</v>
      </c>
      <c r="U24" s="400" t="s">
        <v>79</v>
      </c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2"/>
      <c r="AG24" s="26">
        <v>353</v>
      </c>
    </row>
    <row r="25" spans="1:33" ht="14.25">
      <c r="A25" s="9"/>
      <c r="B25" s="17" t="s">
        <v>86</v>
      </c>
      <c r="C25" s="54" t="s">
        <v>135</v>
      </c>
      <c r="D25" s="12"/>
      <c r="E25" s="13">
        <v>8</v>
      </c>
      <c r="F25" s="13">
        <v>9</v>
      </c>
      <c r="G25" s="13">
        <v>8</v>
      </c>
      <c r="H25" s="13">
        <v>8</v>
      </c>
      <c r="I25" s="13">
        <v>9</v>
      </c>
      <c r="J25" s="13">
        <v>8</v>
      </c>
      <c r="K25" s="13">
        <v>9</v>
      </c>
      <c r="L25" s="13">
        <v>9</v>
      </c>
      <c r="M25" s="13">
        <v>8</v>
      </c>
      <c r="N25" s="14">
        <v>7</v>
      </c>
      <c r="O25" s="15">
        <f t="shared" si="2"/>
        <v>83</v>
      </c>
      <c r="P25" s="18">
        <f>SUM(O24:O25)</f>
        <v>150</v>
      </c>
      <c r="Q25" s="8"/>
      <c r="R25" s="9"/>
      <c r="S25" s="37"/>
      <c r="T25" s="38"/>
      <c r="U25" s="38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G25" s="16"/>
    </row>
    <row r="26" spans="1:33" ht="14.25">
      <c r="A26" s="9"/>
      <c r="B26" s="10" t="s">
        <v>88</v>
      </c>
      <c r="C26" s="50">
        <v>8</v>
      </c>
      <c r="D26" s="12"/>
      <c r="E26" s="13">
        <v>7</v>
      </c>
      <c r="F26" s="13">
        <v>8</v>
      </c>
      <c r="G26" s="52" t="s">
        <v>135</v>
      </c>
      <c r="H26" s="13">
        <v>7</v>
      </c>
      <c r="I26" s="13">
        <v>4</v>
      </c>
      <c r="J26" s="13">
        <v>4</v>
      </c>
      <c r="K26" s="13">
        <v>7</v>
      </c>
      <c r="L26" s="13">
        <v>7</v>
      </c>
      <c r="M26" s="13">
        <v>7</v>
      </c>
      <c r="N26" s="14">
        <v>7</v>
      </c>
      <c r="O26" s="15">
        <f t="shared" si="2"/>
        <v>58</v>
      </c>
      <c r="P26" s="16"/>
      <c r="Q26" s="8"/>
      <c r="R26" s="9"/>
      <c r="S26" s="41"/>
      <c r="T26" s="38"/>
      <c r="U26" s="3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16"/>
    </row>
    <row r="27" spans="1:33" ht="14.25">
      <c r="A27" s="9"/>
      <c r="B27" s="17" t="s">
        <v>62</v>
      </c>
      <c r="C27" s="50">
        <v>8</v>
      </c>
      <c r="D27" s="12"/>
      <c r="E27" s="52" t="s">
        <v>135</v>
      </c>
      <c r="F27" s="13">
        <v>7</v>
      </c>
      <c r="G27" s="13">
        <v>7</v>
      </c>
      <c r="H27" s="13">
        <v>7</v>
      </c>
      <c r="I27" s="13">
        <v>4</v>
      </c>
      <c r="J27" s="13">
        <v>7</v>
      </c>
      <c r="K27" s="13">
        <v>8</v>
      </c>
      <c r="L27" s="13">
        <v>7</v>
      </c>
      <c r="M27" s="13">
        <v>8</v>
      </c>
      <c r="N27" s="14">
        <v>7</v>
      </c>
      <c r="O27" s="15">
        <f t="shared" si="2"/>
        <v>62</v>
      </c>
      <c r="P27" s="18">
        <f>SUM(O26:O27)</f>
        <v>120</v>
      </c>
      <c r="Q27" s="8"/>
      <c r="R27" s="9"/>
      <c r="S27" s="37"/>
      <c r="T27" s="38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40"/>
    </row>
    <row r="28" spans="1:33" ht="15">
      <c r="A28" s="9"/>
      <c r="B28" s="35" t="s">
        <v>90</v>
      </c>
      <c r="C28" s="50">
        <v>9</v>
      </c>
      <c r="D28" s="12"/>
      <c r="E28" s="13">
        <v>7</v>
      </c>
      <c r="F28" s="13">
        <v>7</v>
      </c>
      <c r="G28" s="13">
        <v>8</v>
      </c>
      <c r="H28" s="13">
        <v>8</v>
      </c>
      <c r="I28" s="13">
        <v>9</v>
      </c>
      <c r="J28" s="13">
        <v>8</v>
      </c>
      <c r="K28" s="13">
        <v>6</v>
      </c>
      <c r="L28" s="13">
        <v>9</v>
      </c>
      <c r="M28" s="13">
        <v>7</v>
      </c>
      <c r="N28" s="14">
        <v>9</v>
      </c>
      <c r="O28" s="15">
        <f t="shared" si="2"/>
        <v>78</v>
      </c>
      <c r="P28" s="16"/>
      <c r="Q28" s="8"/>
      <c r="R28" s="9"/>
      <c r="S28" s="24" t="s">
        <v>46</v>
      </c>
      <c r="T28" s="55">
        <v>1</v>
      </c>
      <c r="U28" s="400" t="s">
        <v>79</v>
      </c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2"/>
      <c r="AG28" s="26">
        <f>MAX(P17,AG17,P33)</f>
        <v>740</v>
      </c>
    </row>
    <row r="29" spans="1:33" ht="15">
      <c r="A29" s="9"/>
      <c r="B29" s="17" t="s">
        <v>144</v>
      </c>
      <c r="C29" s="50">
        <v>9</v>
      </c>
      <c r="D29" s="12"/>
      <c r="E29" s="13">
        <v>9</v>
      </c>
      <c r="F29" s="13">
        <v>8</v>
      </c>
      <c r="G29" s="13">
        <v>9</v>
      </c>
      <c r="H29" s="13">
        <v>7</v>
      </c>
      <c r="I29" s="13">
        <v>7</v>
      </c>
      <c r="J29" s="13">
        <v>9</v>
      </c>
      <c r="K29" s="13">
        <v>9</v>
      </c>
      <c r="L29" s="13">
        <v>8</v>
      </c>
      <c r="M29" s="13">
        <v>8</v>
      </c>
      <c r="N29" s="14">
        <v>9</v>
      </c>
      <c r="O29" s="15">
        <f t="shared" si="2"/>
        <v>83</v>
      </c>
      <c r="P29" s="18">
        <f>SUM(O28:O29)</f>
        <v>161</v>
      </c>
      <c r="Q29" s="8"/>
      <c r="R29" s="9"/>
      <c r="S29" s="21"/>
      <c r="T29" s="56">
        <v>2</v>
      </c>
      <c r="U29" s="400" t="s">
        <v>25</v>
      </c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2"/>
      <c r="AG29" s="26">
        <f>AG17</f>
        <v>737</v>
      </c>
    </row>
    <row r="30" spans="1:33" ht="15">
      <c r="A30" s="9"/>
      <c r="B30" s="36" t="s">
        <v>88</v>
      </c>
      <c r="C30" s="50">
        <v>9</v>
      </c>
      <c r="D30" s="12"/>
      <c r="E30" s="13">
        <v>9</v>
      </c>
      <c r="F30" s="20">
        <v>8</v>
      </c>
      <c r="G30" s="13">
        <v>8</v>
      </c>
      <c r="H30" s="13">
        <v>7</v>
      </c>
      <c r="I30" s="13">
        <v>7</v>
      </c>
      <c r="J30" s="52" t="s">
        <v>135</v>
      </c>
      <c r="K30" s="13">
        <v>7</v>
      </c>
      <c r="L30" s="13">
        <v>8</v>
      </c>
      <c r="M30" s="13">
        <v>8</v>
      </c>
      <c r="N30" s="14">
        <v>8</v>
      </c>
      <c r="O30" s="15">
        <f t="shared" si="2"/>
        <v>70</v>
      </c>
      <c r="P30" s="16"/>
      <c r="Q30" s="8"/>
      <c r="R30" s="9"/>
      <c r="S30" s="21"/>
      <c r="T30" s="56">
        <v>3</v>
      </c>
      <c r="U30" s="400" t="s">
        <v>80</v>
      </c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2"/>
      <c r="AG30" s="26">
        <f>MIN(P17,AG17,P33)</f>
        <v>714</v>
      </c>
    </row>
    <row r="31" spans="1:33" ht="14.25">
      <c r="A31" s="9"/>
      <c r="B31" s="17" t="s">
        <v>45</v>
      </c>
      <c r="C31" s="50">
        <v>7</v>
      </c>
      <c r="D31" s="12"/>
      <c r="E31" s="13">
        <v>7</v>
      </c>
      <c r="F31" s="13">
        <v>9</v>
      </c>
      <c r="G31" s="13">
        <v>7</v>
      </c>
      <c r="H31" s="13">
        <v>8</v>
      </c>
      <c r="I31" s="13">
        <v>7</v>
      </c>
      <c r="J31" s="13">
        <v>7</v>
      </c>
      <c r="K31" s="13">
        <v>9</v>
      </c>
      <c r="L31" s="13">
        <v>7</v>
      </c>
      <c r="M31" s="13">
        <v>8</v>
      </c>
      <c r="N31" s="14">
        <v>8</v>
      </c>
      <c r="O31" s="15">
        <f t="shared" si="2"/>
        <v>77</v>
      </c>
      <c r="P31" s="18">
        <f>SUM(O30:O31)</f>
        <v>147</v>
      </c>
      <c r="Q31" s="8"/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4.25">
      <c r="A32" s="9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6"/>
      <c r="P32" s="16"/>
      <c r="Q32" s="8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5">
      <c r="A33" s="9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6"/>
      <c r="P33" s="23">
        <f>SUM(P31,P29,P27,P25,P23)</f>
        <v>740</v>
      </c>
      <c r="Q33" s="8"/>
      <c r="R33" s="9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6"/>
      <c r="AG33" s="42"/>
    </row>
  </sheetData>
  <sheetProtection/>
  <mergeCells count="13">
    <mergeCell ref="U22:AF22"/>
    <mergeCell ref="U23:AF23"/>
    <mergeCell ref="U24:AF24"/>
    <mergeCell ref="U28:AF28"/>
    <mergeCell ref="U29:AF29"/>
    <mergeCell ref="U30:AF30"/>
    <mergeCell ref="M4:O4"/>
    <mergeCell ref="T4:AC4"/>
    <mergeCell ref="AD4:AF4"/>
    <mergeCell ref="C20:L20"/>
    <mergeCell ref="M20:O20"/>
    <mergeCell ref="T20:AC20"/>
    <mergeCell ref="AD20:AF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2.57421875" style="9" customWidth="1"/>
    <col min="2" max="2" width="20.421875" style="21" customWidth="1"/>
    <col min="3" max="14" width="2.00390625" style="8" customWidth="1"/>
    <col min="15" max="15" width="4.00390625" style="8" customWidth="1"/>
    <col min="16" max="16" width="6.28125" style="8" customWidth="1"/>
    <col min="17" max="17" width="6.421875" style="8" customWidth="1"/>
    <col min="18" max="18" width="5.57421875" style="9" customWidth="1"/>
    <col min="19" max="19" width="20.421875" style="8" customWidth="1"/>
    <col min="20" max="31" width="2.00390625" style="8" customWidth="1"/>
    <col min="32" max="32" width="4.00390625" style="8" customWidth="1"/>
    <col min="33" max="33" width="6.28125" style="8" customWidth="1"/>
  </cols>
  <sheetData>
    <row r="1" spans="1:18" s="8" customFormat="1" ht="12.75">
      <c r="A1" s="9"/>
      <c r="B1" s="21"/>
      <c r="R1" s="9"/>
    </row>
    <row r="2" spans="1:18" s="8" customFormat="1" ht="12.75">
      <c r="A2" s="9"/>
      <c r="B2" s="21"/>
      <c r="R2" s="9"/>
    </row>
    <row r="3" spans="1:18" s="8" customFormat="1" ht="12.75">
      <c r="A3" s="9"/>
      <c r="B3" s="21"/>
      <c r="R3" s="9"/>
    </row>
    <row r="4" spans="1:18" s="8" customFormat="1" ht="15.75">
      <c r="A4" s="9"/>
      <c r="B4" s="34" t="s">
        <v>101</v>
      </c>
      <c r="R4" s="9"/>
    </row>
    <row r="5" spans="1:18" s="8" customFormat="1" ht="12.75">
      <c r="A5" s="9"/>
      <c r="B5" s="21"/>
      <c r="R5" s="9"/>
    </row>
    <row r="6" spans="1:33" ht="15.75">
      <c r="A6" s="1">
        <v>1</v>
      </c>
      <c r="B6" s="2" t="s">
        <v>0</v>
      </c>
      <c r="C6" s="395" t="s">
        <v>79</v>
      </c>
      <c r="D6" s="395"/>
      <c r="E6" s="395"/>
      <c r="F6" s="395"/>
      <c r="G6" s="395"/>
      <c r="H6" s="395"/>
      <c r="I6" s="395"/>
      <c r="J6" s="395"/>
      <c r="K6" s="395"/>
      <c r="L6" s="395"/>
      <c r="M6" s="396" t="s">
        <v>2</v>
      </c>
      <c r="N6" s="396"/>
      <c r="O6" s="396"/>
      <c r="P6" s="3" t="s">
        <v>28</v>
      </c>
      <c r="Q6" s="4"/>
      <c r="R6" s="1">
        <v>2</v>
      </c>
      <c r="S6" s="5" t="s">
        <v>0</v>
      </c>
      <c r="T6" s="395" t="s">
        <v>80</v>
      </c>
      <c r="U6" s="395"/>
      <c r="V6" s="395"/>
      <c r="W6" s="395"/>
      <c r="X6" s="395"/>
      <c r="Y6" s="395"/>
      <c r="Z6" s="395"/>
      <c r="AA6" s="395"/>
      <c r="AB6" s="395"/>
      <c r="AC6" s="395"/>
      <c r="AD6" s="396" t="s">
        <v>2</v>
      </c>
      <c r="AE6" s="396"/>
      <c r="AF6" s="396"/>
      <c r="AG6" s="3" t="s">
        <v>5</v>
      </c>
    </row>
    <row r="7" spans="1:20" ht="15.75">
      <c r="A7" s="1"/>
      <c r="B7" s="6"/>
      <c r="C7" s="7"/>
      <c r="R7" s="1"/>
      <c r="S7" s="7"/>
      <c r="T7" s="7"/>
    </row>
    <row r="8" spans="2:33" ht="14.25">
      <c r="B8" s="10" t="s">
        <v>81</v>
      </c>
      <c r="C8" s="11">
        <v>7</v>
      </c>
      <c r="D8" s="12"/>
      <c r="E8" s="13" t="s">
        <v>35</v>
      </c>
      <c r="F8" s="13">
        <v>9</v>
      </c>
      <c r="G8" s="13">
        <v>9</v>
      </c>
      <c r="H8" s="13">
        <v>8</v>
      </c>
      <c r="I8" s="13">
        <v>8</v>
      </c>
      <c r="J8" s="13">
        <v>9</v>
      </c>
      <c r="K8" s="13">
        <v>9</v>
      </c>
      <c r="L8" s="13">
        <v>8</v>
      </c>
      <c r="M8" s="13">
        <v>8</v>
      </c>
      <c r="N8" s="14">
        <v>8</v>
      </c>
      <c r="O8" s="15">
        <f aca="true" t="shared" si="0" ref="O8:O13">SUM(E8:N8)</f>
        <v>76</v>
      </c>
      <c r="P8" s="16"/>
      <c r="S8" s="10" t="s">
        <v>82</v>
      </c>
      <c r="T8" s="11">
        <v>8</v>
      </c>
      <c r="U8" s="12"/>
      <c r="V8" s="13">
        <v>8</v>
      </c>
      <c r="W8" s="13">
        <v>9</v>
      </c>
      <c r="X8" s="13">
        <v>8</v>
      </c>
      <c r="Y8" s="13">
        <v>9</v>
      </c>
      <c r="Z8" s="13">
        <v>8</v>
      </c>
      <c r="AA8" s="13">
        <v>8</v>
      </c>
      <c r="AB8" s="13">
        <v>9</v>
      </c>
      <c r="AC8" s="13">
        <v>8</v>
      </c>
      <c r="AD8" s="13">
        <v>8</v>
      </c>
      <c r="AE8" s="14">
        <v>9</v>
      </c>
      <c r="AF8" s="15">
        <f aca="true" t="shared" si="1" ref="AF8:AF13">SUM(V8:AE8)</f>
        <v>84</v>
      </c>
      <c r="AG8" s="16"/>
    </row>
    <row r="9" spans="2:33" ht="14.25">
      <c r="B9" s="17" t="s">
        <v>31</v>
      </c>
      <c r="C9" s="11">
        <v>8</v>
      </c>
      <c r="D9" s="12"/>
      <c r="E9" s="13">
        <v>8</v>
      </c>
      <c r="F9" s="13">
        <v>8</v>
      </c>
      <c r="G9" s="13">
        <v>8</v>
      </c>
      <c r="H9" s="13">
        <v>9</v>
      </c>
      <c r="I9" s="13">
        <v>9</v>
      </c>
      <c r="J9" s="13">
        <v>9</v>
      </c>
      <c r="K9" s="13">
        <v>8</v>
      </c>
      <c r="L9" s="13">
        <v>8</v>
      </c>
      <c r="M9" s="13">
        <v>9</v>
      </c>
      <c r="N9" s="14">
        <v>8</v>
      </c>
      <c r="O9" s="15">
        <f t="shared" si="0"/>
        <v>84</v>
      </c>
      <c r="P9" s="18">
        <f>SUM(O8:O9)</f>
        <v>160</v>
      </c>
      <c r="S9" s="17" t="s">
        <v>83</v>
      </c>
      <c r="T9" s="11">
        <v>8</v>
      </c>
      <c r="U9" s="12"/>
      <c r="V9" s="13">
        <v>8</v>
      </c>
      <c r="W9" s="13">
        <v>7</v>
      </c>
      <c r="X9" s="13">
        <v>8</v>
      </c>
      <c r="Y9" s="13">
        <v>9</v>
      </c>
      <c r="Z9" s="13">
        <v>9</v>
      </c>
      <c r="AA9" s="13">
        <v>9</v>
      </c>
      <c r="AB9" s="13">
        <v>8</v>
      </c>
      <c r="AC9" s="13">
        <v>8</v>
      </c>
      <c r="AD9" s="13">
        <v>9</v>
      </c>
      <c r="AE9" s="14">
        <v>8</v>
      </c>
      <c r="AF9" s="15">
        <f t="shared" si="1"/>
        <v>83</v>
      </c>
      <c r="AG9" s="18">
        <f>SUM(AF8:AF9)</f>
        <v>167</v>
      </c>
    </row>
    <row r="10" spans="2:33" ht="14.25">
      <c r="B10" s="10" t="s">
        <v>84</v>
      </c>
      <c r="C10" s="11">
        <v>8</v>
      </c>
      <c r="D10" s="12"/>
      <c r="E10" s="13">
        <v>8</v>
      </c>
      <c r="F10" s="13">
        <v>8</v>
      </c>
      <c r="G10" s="13">
        <v>6</v>
      </c>
      <c r="H10" s="13">
        <v>9</v>
      </c>
      <c r="I10" s="13">
        <v>8</v>
      </c>
      <c r="J10" s="13">
        <v>8</v>
      </c>
      <c r="K10" s="13">
        <v>9</v>
      </c>
      <c r="L10" s="13">
        <v>8</v>
      </c>
      <c r="M10" s="13">
        <v>9</v>
      </c>
      <c r="N10" s="14">
        <v>9</v>
      </c>
      <c r="O10" s="15">
        <f t="shared" si="0"/>
        <v>82</v>
      </c>
      <c r="P10" s="16"/>
      <c r="S10" s="10" t="s">
        <v>85</v>
      </c>
      <c r="T10" s="11">
        <v>8</v>
      </c>
      <c r="U10" s="12"/>
      <c r="V10" s="13">
        <v>8</v>
      </c>
      <c r="W10" s="13">
        <v>9</v>
      </c>
      <c r="X10" s="13">
        <v>9</v>
      </c>
      <c r="Y10" s="13">
        <v>9</v>
      </c>
      <c r="Z10" s="13">
        <v>9</v>
      </c>
      <c r="AA10" s="13">
        <v>8</v>
      </c>
      <c r="AB10" s="13">
        <v>8</v>
      </c>
      <c r="AC10" s="13">
        <v>8</v>
      </c>
      <c r="AD10" s="13">
        <v>8</v>
      </c>
      <c r="AE10" s="14">
        <v>9</v>
      </c>
      <c r="AF10" s="15">
        <f t="shared" si="1"/>
        <v>85</v>
      </c>
      <c r="AG10" s="16"/>
    </row>
    <row r="11" spans="2:33" ht="14.25">
      <c r="B11" s="17" t="s">
        <v>86</v>
      </c>
      <c r="C11" s="11">
        <v>8</v>
      </c>
      <c r="D11" s="12"/>
      <c r="E11" s="13">
        <v>9</v>
      </c>
      <c r="F11" s="13">
        <v>7</v>
      </c>
      <c r="G11" s="13">
        <v>7</v>
      </c>
      <c r="H11" s="13">
        <v>8</v>
      </c>
      <c r="I11" s="13">
        <v>8</v>
      </c>
      <c r="J11" s="13">
        <v>9</v>
      </c>
      <c r="K11" s="13">
        <v>7</v>
      </c>
      <c r="L11" s="13">
        <v>9</v>
      </c>
      <c r="M11" s="13">
        <v>7</v>
      </c>
      <c r="N11" s="14">
        <v>9</v>
      </c>
      <c r="O11" s="15">
        <f t="shared" si="0"/>
        <v>80</v>
      </c>
      <c r="P11" s="18">
        <f>SUM(O10:O11)</f>
        <v>162</v>
      </c>
      <c r="S11" s="17" t="s">
        <v>87</v>
      </c>
      <c r="T11" s="11">
        <v>9</v>
      </c>
      <c r="U11" s="12"/>
      <c r="V11" s="13">
        <v>8</v>
      </c>
      <c r="W11" s="13">
        <v>7</v>
      </c>
      <c r="X11" s="13">
        <v>8</v>
      </c>
      <c r="Y11" s="13">
        <v>9</v>
      </c>
      <c r="Z11" s="13">
        <v>8</v>
      </c>
      <c r="AA11" s="13">
        <v>9</v>
      </c>
      <c r="AB11" s="13">
        <v>8</v>
      </c>
      <c r="AC11" s="13">
        <v>8</v>
      </c>
      <c r="AD11" s="13">
        <v>8</v>
      </c>
      <c r="AE11" s="14">
        <v>9</v>
      </c>
      <c r="AF11" s="15">
        <f t="shared" si="1"/>
        <v>82</v>
      </c>
      <c r="AG11" s="18">
        <f>SUM(AF10:AF11)</f>
        <v>167</v>
      </c>
    </row>
    <row r="12" spans="2:33" ht="14.25">
      <c r="B12" s="10" t="s">
        <v>88</v>
      </c>
      <c r="C12" s="11">
        <v>9</v>
      </c>
      <c r="D12" s="12"/>
      <c r="E12" s="13">
        <v>8</v>
      </c>
      <c r="F12" s="13">
        <v>9</v>
      </c>
      <c r="G12" s="13">
        <v>8</v>
      </c>
      <c r="H12" s="13">
        <v>8</v>
      </c>
      <c r="I12" s="13">
        <v>9</v>
      </c>
      <c r="J12" s="13">
        <v>9</v>
      </c>
      <c r="K12" s="13">
        <v>8</v>
      </c>
      <c r="L12" s="13">
        <v>9</v>
      </c>
      <c r="M12" s="13">
        <v>8</v>
      </c>
      <c r="N12" s="14">
        <v>8</v>
      </c>
      <c r="O12" s="15">
        <f t="shared" si="0"/>
        <v>84</v>
      </c>
      <c r="P12" s="16"/>
      <c r="S12" s="10" t="s">
        <v>89</v>
      </c>
      <c r="T12" s="11">
        <v>7</v>
      </c>
      <c r="U12" s="12"/>
      <c r="V12" s="13">
        <v>9</v>
      </c>
      <c r="W12" s="13">
        <v>9</v>
      </c>
      <c r="X12" s="13">
        <v>8</v>
      </c>
      <c r="Y12" s="13">
        <v>9</v>
      </c>
      <c r="Z12" s="13">
        <v>9</v>
      </c>
      <c r="AA12" s="13">
        <v>9</v>
      </c>
      <c r="AB12" s="13">
        <v>8</v>
      </c>
      <c r="AC12" s="13">
        <v>8</v>
      </c>
      <c r="AD12" s="13">
        <v>9</v>
      </c>
      <c r="AE12" s="14">
        <v>8</v>
      </c>
      <c r="AF12" s="15">
        <f t="shared" si="1"/>
        <v>86</v>
      </c>
      <c r="AG12" s="16"/>
    </row>
    <row r="13" spans="2:33" ht="14.25">
      <c r="B13" s="17" t="s">
        <v>62</v>
      </c>
      <c r="C13" s="11">
        <v>8</v>
      </c>
      <c r="D13" s="12"/>
      <c r="E13" s="13">
        <v>9</v>
      </c>
      <c r="F13" s="13">
        <v>9</v>
      </c>
      <c r="G13" s="13">
        <v>8</v>
      </c>
      <c r="H13" s="13">
        <v>9</v>
      </c>
      <c r="I13" s="13">
        <v>8</v>
      </c>
      <c r="J13" s="13">
        <v>8</v>
      </c>
      <c r="K13" s="13">
        <v>9</v>
      </c>
      <c r="L13" s="13">
        <v>9</v>
      </c>
      <c r="M13" s="13">
        <v>8</v>
      </c>
      <c r="N13" s="14">
        <v>8</v>
      </c>
      <c r="O13" s="15">
        <f t="shared" si="0"/>
        <v>85</v>
      </c>
      <c r="P13" s="19">
        <f>SUM(O12:O13)</f>
        <v>169</v>
      </c>
      <c r="S13" s="17" t="s">
        <v>86</v>
      </c>
      <c r="T13" s="11">
        <v>9</v>
      </c>
      <c r="U13" s="12"/>
      <c r="V13" s="13">
        <v>7</v>
      </c>
      <c r="W13" s="13">
        <v>9</v>
      </c>
      <c r="X13" s="13">
        <v>8</v>
      </c>
      <c r="Y13" s="13">
        <v>8</v>
      </c>
      <c r="Z13" s="13">
        <v>8</v>
      </c>
      <c r="AA13" s="13">
        <v>8</v>
      </c>
      <c r="AB13" s="13">
        <v>8</v>
      </c>
      <c r="AC13" s="13">
        <v>8</v>
      </c>
      <c r="AD13" s="13">
        <v>8</v>
      </c>
      <c r="AE13" s="14">
        <v>8</v>
      </c>
      <c r="AF13" s="15">
        <f t="shared" si="1"/>
        <v>80</v>
      </c>
      <c r="AG13" s="19">
        <f>SUM(AF12:AF13)</f>
        <v>166</v>
      </c>
    </row>
    <row r="14" spans="2:33" ht="14.25">
      <c r="B14" s="35" t="s">
        <v>90</v>
      </c>
      <c r="C14" s="11">
        <v>9</v>
      </c>
      <c r="D14" s="12"/>
      <c r="E14" s="13">
        <v>9</v>
      </c>
      <c r="F14" s="13">
        <v>8</v>
      </c>
      <c r="G14" s="13">
        <v>9</v>
      </c>
      <c r="H14" s="13">
        <v>9</v>
      </c>
      <c r="I14" s="13">
        <v>9</v>
      </c>
      <c r="J14" s="13">
        <v>8</v>
      </c>
      <c r="K14" s="13">
        <v>8</v>
      </c>
      <c r="L14" s="13">
        <v>8</v>
      </c>
      <c r="M14" s="13">
        <v>9</v>
      </c>
      <c r="N14" s="14">
        <v>9</v>
      </c>
      <c r="O14" s="15">
        <f>SUM(E14:N14)</f>
        <v>86</v>
      </c>
      <c r="P14" s="16"/>
      <c r="S14" s="10" t="s">
        <v>91</v>
      </c>
      <c r="T14" s="11">
        <v>9</v>
      </c>
      <c r="U14" s="12"/>
      <c r="V14" s="13">
        <v>7</v>
      </c>
      <c r="W14" s="13">
        <v>8</v>
      </c>
      <c r="X14" s="13">
        <v>9</v>
      </c>
      <c r="Y14" s="13">
        <v>8</v>
      </c>
      <c r="Z14" s="13">
        <v>9</v>
      </c>
      <c r="AA14" s="13">
        <v>9</v>
      </c>
      <c r="AB14" s="13">
        <v>7</v>
      </c>
      <c r="AC14" s="13">
        <v>9</v>
      </c>
      <c r="AD14" s="13">
        <v>8</v>
      </c>
      <c r="AE14" s="14">
        <v>8</v>
      </c>
      <c r="AF14" s="15">
        <f>SUM(V14:AE14)</f>
        <v>82</v>
      </c>
      <c r="AG14" s="16"/>
    </row>
    <row r="15" spans="2:33" ht="14.25">
      <c r="B15" s="17" t="s">
        <v>39</v>
      </c>
      <c r="C15" s="11">
        <v>9</v>
      </c>
      <c r="D15" s="12"/>
      <c r="E15" s="13">
        <v>9</v>
      </c>
      <c r="F15" s="13">
        <v>8</v>
      </c>
      <c r="G15" s="13">
        <v>9</v>
      </c>
      <c r="H15" s="13">
        <v>7</v>
      </c>
      <c r="I15" s="13">
        <v>9</v>
      </c>
      <c r="J15" s="13">
        <v>9</v>
      </c>
      <c r="K15" s="13">
        <v>8</v>
      </c>
      <c r="L15" s="13">
        <v>9</v>
      </c>
      <c r="M15" s="13">
        <v>8</v>
      </c>
      <c r="N15" s="14">
        <v>9</v>
      </c>
      <c r="O15" s="15">
        <f>SUM(E15:N15)</f>
        <v>85</v>
      </c>
      <c r="P15" s="18">
        <f>SUM(O14:O15)</f>
        <v>171</v>
      </c>
      <c r="S15" s="17" t="s">
        <v>42</v>
      </c>
      <c r="T15" s="11">
        <v>9</v>
      </c>
      <c r="U15" s="12"/>
      <c r="V15" s="13">
        <v>8</v>
      </c>
      <c r="W15" s="13">
        <v>8</v>
      </c>
      <c r="X15" s="13">
        <v>8</v>
      </c>
      <c r="Y15" s="13">
        <v>9</v>
      </c>
      <c r="Z15" s="13" t="s">
        <v>35</v>
      </c>
      <c r="AA15" s="13">
        <v>8</v>
      </c>
      <c r="AB15" s="13">
        <v>9</v>
      </c>
      <c r="AC15" s="13">
        <v>8</v>
      </c>
      <c r="AD15" s="13">
        <v>8</v>
      </c>
      <c r="AE15" s="14">
        <v>8</v>
      </c>
      <c r="AF15" s="15">
        <f>SUM(V15:AE15)</f>
        <v>74</v>
      </c>
      <c r="AG15" s="18">
        <f>SUM(AF14:AF15)</f>
        <v>156</v>
      </c>
    </row>
    <row r="16" spans="2:33" ht="14.25">
      <c r="B16" s="36" t="s">
        <v>88</v>
      </c>
      <c r="C16" s="11">
        <v>9</v>
      </c>
      <c r="D16" s="12"/>
      <c r="E16" s="13">
        <v>9</v>
      </c>
      <c r="F16" s="20">
        <v>8</v>
      </c>
      <c r="G16" s="13">
        <v>9</v>
      </c>
      <c r="H16" s="13">
        <v>9</v>
      </c>
      <c r="I16" s="13">
        <v>8</v>
      </c>
      <c r="J16" s="13">
        <v>9</v>
      </c>
      <c r="K16" s="13">
        <v>9</v>
      </c>
      <c r="L16" s="13">
        <v>8</v>
      </c>
      <c r="M16" s="13">
        <v>9</v>
      </c>
      <c r="N16" s="14">
        <v>9</v>
      </c>
      <c r="O16" s="15">
        <f>SUM(E16:N16)</f>
        <v>87</v>
      </c>
      <c r="P16" s="16"/>
      <c r="S16" s="10" t="s">
        <v>92</v>
      </c>
      <c r="T16" s="11">
        <v>8</v>
      </c>
      <c r="U16" s="12"/>
      <c r="V16" s="13">
        <v>8</v>
      </c>
      <c r="W16" s="20">
        <v>8</v>
      </c>
      <c r="X16" s="13">
        <v>9</v>
      </c>
      <c r="Y16" s="13">
        <v>9</v>
      </c>
      <c r="Z16" s="13">
        <v>8</v>
      </c>
      <c r="AA16" s="13">
        <v>7</v>
      </c>
      <c r="AB16" s="13">
        <v>9</v>
      </c>
      <c r="AC16" s="13">
        <v>9</v>
      </c>
      <c r="AD16" s="13">
        <v>9</v>
      </c>
      <c r="AE16" s="14">
        <v>8</v>
      </c>
      <c r="AF16" s="15">
        <f>SUM(V16:AE16)</f>
        <v>84</v>
      </c>
      <c r="AG16" s="16"/>
    </row>
    <row r="17" spans="2:33" ht="14.25">
      <c r="B17" s="17" t="s">
        <v>45</v>
      </c>
      <c r="C17" s="11">
        <v>8</v>
      </c>
      <c r="D17" s="12"/>
      <c r="E17" s="13">
        <v>9</v>
      </c>
      <c r="F17" s="13">
        <v>8</v>
      </c>
      <c r="G17" s="13">
        <v>8</v>
      </c>
      <c r="H17" s="13">
        <v>8</v>
      </c>
      <c r="I17" s="13">
        <v>8</v>
      </c>
      <c r="J17" s="13">
        <v>8</v>
      </c>
      <c r="K17" s="13">
        <v>9</v>
      </c>
      <c r="L17" s="13">
        <v>8</v>
      </c>
      <c r="M17" s="13">
        <v>9</v>
      </c>
      <c r="N17" s="14">
        <v>8</v>
      </c>
      <c r="O17" s="15">
        <f>SUM(E17:N17)</f>
        <v>83</v>
      </c>
      <c r="P17" s="18">
        <f>SUM(O16:O17)</f>
        <v>170</v>
      </c>
      <c r="S17" s="17" t="s">
        <v>8</v>
      </c>
      <c r="T17" s="11">
        <v>9</v>
      </c>
      <c r="U17" s="12"/>
      <c r="V17" s="13">
        <v>8</v>
      </c>
      <c r="W17" s="13">
        <v>9</v>
      </c>
      <c r="X17" s="13">
        <v>8</v>
      </c>
      <c r="Y17" s="13">
        <v>7</v>
      </c>
      <c r="Z17" s="13">
        <v>9</v>
      </c>
      <c r="AA17" s="13">
        <v>8</v>
      </c>
      <c r="AB17" s="13">
        <v>9</v>
      </c>
      <c r="AC17" s="13">
        <v>8</v>
      </c>
      <c r="AD17" s="13">
        <v>9</v>
      </c>
      <c r="AE17" s="14">
        <v>9</v>
      </c>
      <c r="AF17" s="15">
        <f>SUM(V17:AE17)</f>
        <v>84</v>
      </c>
      <c r="AG17" s="18">
        <f>SUM(AF16:AF17)</f>
        <v>168</v>
      </c>
    </row>
    <row r="18" spans="3:33" ht="14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6"/>
      <c r="P18" s="16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6"/>
      <c r="AG18" s="16"/>
    </row>
    <row r="19" spans="3:33" ht="1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6"/>
      <c r="P19" s="23">
        <f>SUM(P17,P15,P13,P11,P9)</f>
        <v>832</v>
      </c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6"/>
      <c r="AG19" s="23">
        <f>SUM(AG17,AG15,AG13,AG11,AG9)</f>
        <v>824</v>
      </c>
    </row>
    <row r="22" spans="1:33" ht="15.75">
      <c r="A22" s="1">
        <v>3</v>
      </c>
      <c r="B22" s="2" t="s">
        <v>0</v>
      </c>
      <c r="C22" s="395" t="s">
        <v>93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6" t="s">
        <v>2</v>
      </c>
      <c r="N22" s="396"/>
      <c r="O22" s="396"/>
      <c r="P22" s="3" t="s">
        <v>26</v>
      </c>
      <c r="R22" s="1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6"/>
      <c r="AE22" s="396"/>
      <c r="AF22" s="396"/>
      <c r="AG22" s="3"/>
    </row>
    <row r="23" spans="1:20" ht="15.75">
      <c r="A23" s="1"/>
      <c r="B23" s="6"/>
      <c r="C23" s="7"/>
      <c r="R23" s="1"/>
      <c r="T23" s="7"/>
    </row>
    <row r="24" spans="2:33" ht="15">
      <c r="B24" s="10" t="s">
        <v>94</v>
      </c>
      <c r="C24" s="11">
        <v>7</v>
      </c>
      <c r="D24" s="12"/>
      <c r="E24" s="13">
        <v>7</v>
      </c>
      <c r="F24" s="13">
        <v>8</v>
      </c>
      <c r="G24" s="13">
        <v>7</v>
      </c>
      <c r="H24" s="13">
        <v>9</v>
      </c>
      <c r="I24" s="13">
        <v>6</v>
      </c>
      <c r="J24" s="13">
        <v>9</v>
      </c>
      <c r="K24" s="13">
        <v>8</v>
      </c>
      <c r="L24" s="13">
        <v>9</v>
      </c>
      <c r="M24" s="13">
        <v>8</v>
      </c>
      <c r="N24" s="14">
        <v>7</v>
      </c>
      <c r="O24" s="15">
        <f aca="true" t="shared" si="2" ref="O24:O33">SUM(E24:N24)</f>
        <v>78</v>
      </c>
      <c r="P24" s="16"/>
      <c r="S24" s="8" t="s">
        <v>47</v>
      </c>
      <c r="T24" s="25">
        <v>1</v>
      </c>
      <c r="U24" s="400" t="s">
        <v>80</v>
      </c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2"/>
      <c r="AG24" s="26">
        <v>421</v>
      </c>
    </row>
    <row r="25" spans="2:33" ht="15">
      <c r="B25" s="17" t="s">
        <v>95</v>
      </c>
      <c r="C25" s="11">
        <v>9</v>
      </c>
      <c r="D25" s="12"/>
      <c r="E25" s="13">
        <v>9</v>
      </c>
      <c r="F25" s="13">
        <v>9</v>
      </c>
      <c r="G25" s="13">
        <v>8</v>
      </c>
      <c r="H25" s="13">
        <v>8</v>
      </c>
      <c r="I25" s="13">
        <v>8</v>
      </c>
      <c r="J25" s="13">
        <v>6</v>
      </c>
      <c r="K25" s="13">
        <v>9</v>
      </c>
      <c r="L25" s="13">
        <v>8</v>
      </c>
      <c r="M25" s="13">
        <v>8</v>
      </c>
      <c r="N25" s="14">
        <v>9</v>
      </c>
      <c r="O25" s="15">
        <f t="shared" si="2"/>
        <v>82</v>
      </c>
      <c r="P25" s="18">
        <f>SUM(O24:O25)</f>
        <v>160</v>
      </c>
      <c r="T25" s="27">
        <v>2</v>
      </c>
      <c r="U25" s="400" t="s">
        <v>79</v>
      </c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2"/>
      <c r="AG25" s="26">
        <v>415</v>
      </c>
    </row>
    <row r="26" spans="2:33" ht="15">
      <c r="B26" s="10" t="s">
        <v>96</v>
      </c>
      <c r="C26" s="11">
        <v>8</v>
      </c>
      <c r="D26" s="12"/>
      <c r="E26" s="13" t="s">
        <v>35</v>
      </c>
      <c r="F26" s="13">
        <v>7</v>
      </c>
      <c r="G26" s="13">
        <v>8</v>
      </c>
      <c r="H26" s="13">
        <v>8</v>
      </c>
      <c r="I26" s="13">
        <v>8</v>
      </c>
      <c r="J26" s="13">
        <v>8</v>
      </c>
      <c r="K26" s="13">
        <v>8</v>
      </c>
      <c r="L26" s="13" t="s">
        <v>35</v>
      </c>
      <c r="M26" s="13">
        <v>8</v>
      </c>
      <c r="N26" s="14">
        <v>8</v>
      </c>
      <c r="O26" s="15">
        <f t="shared" si="2"/>
        <v>63</v>
      </c>
      <c r="P26" s="16"/>
      <c r="T26" s="27">
        <v>3</v>
      </c>
      <c r="U26" s="400" t="s">
        <v>93</v>
      </c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2"/>
      <c r="AG26" s="26">
        <v>378</v>
      </c>
    </row>
    <row r="27" spans="2:33" ht="14.25">
      <c r="B27" s="17" t="s">
        <v>97</v>
      </c>
      <c r="C27" s="11">
        <v>8</v>
      </c>
      <c r="D27" s="12"/>
      <c r="E27" s="13">
        <v>7</v>
      </c>
      <c r="F27" s="13">
        <v>4</v>
      </c>
      <c r="G27" s="13">
        <v>6</v>
      </c>
      <c r="H27" s="13">
        <v>6</v>
      </c>
      <c r="I27" s="13">
        <v>8</v>
      </c>
      <c r="J27" s="13">
        <v>7</v>
      </c>
      <c r="K27" s="13">
        <v>6</v>
      </c>
      <c r="L27" s="13">
        <v>8</v>
      </c>
      <c r="M27" s="13">
        <v>8</v>
      </c>
      <c r="N27" s="14">
        <v>8</v>
      </c>
      <c r="O27" s="15">
        <f t="shared" si="2"/>
        <v>68</v>
      </c>
      <c r="P27" s="18">
        <f>SUM(O26:O27)</f>
        <v>131</v>
      </c>
      <c r="S27" s="37"/>
      <c r="T27" s="38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16"/>
    </row>
    <row r="28" spans="2:33" ht="14.25">
      <c r="B28" s="10" t="s">
        <v>96</v>
      </c>
      <c r="C28" s="11">
        <v>8</v>
      </c>
      <c r="D28" s="12"/>
      <c r="E28" s="13">
        <v>8</v>
      </c>
      <c r="F28" s="13">
        <v>8</v>
      </c>
      <c r="G28" s="13">
        <v>7</v>
      </c>
      <c r="H28" s="13">
        <v>8</v>
      </c>
      <c r="I28" s="13">
        <v>8</v>
      </c>
      <c r="J28" s="13">
        <v>4</v>
      </c>
      <c r="K28" s="13">
        <v>8</v>
      </c>
      <c r="L28" s="13">
        <v>8</v>
      </c>
      <c r="M28" s="13">
        <v>8</v>
      </c>
      <c r="N28" s="14">
        <v>8</v>
      </c>
      <c r="O28" s="15">
        <f t="shared" si="2"/>
        <v>75</v>
      </c>
      <c r="P28" s="16"/>
      <c r="S28" s="41"/>
      <c r="T28" s="38"/>
      <c r="U28" s="38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16"/>
    </row>
    <row r="29" spans="2:33" ht="14.25">
      <c r="B29" s="17" t="s">
        <v>98</v>
      </c>
      <c r="C29" s="11">
        <v>6</v>
      </c>
      <c r="D29" s="12"/>
      <c r="E29" s="13">
        <v>9</v>
      </c>
      <c r="F29" s="13">
        <v>7</v>
      </c>
      <c r="G29" s="13">
        <v>9</v>
      </c>
      <c r="H29" s="13">
        <v>7</v>
      </c>
      <c r="I29" s="13">
        <v>9</v>
      </c>
      <c r="J29" s="13">
        <v>8</v>
      </c>
      <c r="K29" s="13">
        <v>8</v>
      </c>
      <c r="L29" s="13">
        <v>8</v>
      </c>
      <c r="M29" s="13">
        <v>4</v>
      </c>
      <c r="N29" s="14">
        <v>8</v>
      </c>
      <c r="O29" s="15">
        <f t="shared" si="2"/>
        <v>77</v>
      </c>
      <c r="P29" s="19">
        <f>SUM(O28:O29)</f>
        <v>152</v>
      </c>
      <c r="S29" s="37"/>
      <c r="T29" s="38"/>
      <c r="U29" s="38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G29" s="40"/>
    </row>
    <row r="30" spans="2:33" ht="15">
      <c r="B30" s="10" t="s">
        <v>99</v>
      </c>
      <c r="C30" s="11">
        <v>9</v>
      </c>
      <c r="D30" s="12"/>
      <c r="E30" s="13">
        <v>9</v>
      </c>
      <c r="F30" s="13">
        <v>7</v>
      </c>
      <c r="G30" s="13">
        <v>9</v>
      </c>
      <c r="H30" s="13">
        <v>9</v>
      </c>
      <c r="I30" s="13">
        <v>8</v>
      </c>
      <c r="J30" s="13">
        <v>9</v>
      </c>
      <c r="K30" s="13">
        <v>8</v>
      </c>
      <c r="L30" s="13">
        <v>8</v>
      </c>
      <c r="M30" s="13">
        <v>9</v>
      </c>
      <c r="N30" s="14">
        <v>6</v>
      </c>
      <c r="O30" s="15">
        <f t="shared" si="2"/>
        <v>82</v>
      </c>
      <c r="P30" s="16"/>
      <c r="S30" s="24" t="s">
        <v>46</v>
      </c>
      <c r="T30" s="25">
        <v>1</v>
      </c>
      <c r="U30" s="400" t="s">
        <v>79</v>
      </c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2"/>
      <c r="AG30" s="26">
        <f>MAX(P19,AG19,P35)</f>
        <v>832</v>
      </c>
    </row>
    <row r="31" spans="2:33" ht="15">
      <c r="B31" s="17" t="s">
        <v>13</v>
      </c>
      <c r="C31" s="11">
        <v>8</v>
      </c>
      <c r="D31" s="12"/>
      <c r="E31" s="13">
        <v>9</v>
      </c>
      <c r="F31" s="13">
        <v>9</v>
      </c>
      <c r="G31" s="13">
        <v>9</v>
      </c>
      <c r="H31" s="13">
        <v>9</v>
      </c>
      <c r="I31" s="13">
        <v>8</v>
      </c>
      <c r="J31" s="13">
        <v>8</v>
      </c>
      <c r="K31" s="13">
        <v>9</v>
      </c>
      <c r="L31" s="13">
        <v>8</v>
      </c>
      <c r="M31" s="13">
        <v>9</v>
      </c>
      <c r="N31" s="14">
        <v>8</v>
      </c>
      <c r="O31" s="15">
        <f t="shared" si="2"/>
        <v>86</v>
      </c>
      <c r="P31" s="18">
        <f>SUM(O30:O31)</f>
        <v>168</v>
      </c>
      <c r="S31" s="21"/>
      <c r="T31" s="27">
        <v>2</v>
      </c>
      <c r="U31" s="400" t="s">
        <v>80</v>
      </c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2"/>
      <c r="AG31" s="26">
        <f>AG19</f>
        <v>824</v>
      </c>
    </row>
    <row r="32" spans="2:33" ht="15">
      <c r="B32" s="10" t="s">
        <v>100</v>
      </c>
      <c r="C32" s="11" t="s">
        <v>35</v>
      </c>
      <c r="D32" s="12"/>
      <c r="E32" s="13">
        <v>8</v>
      </c>
      <c r="F32" s="20">
        <v>8</v>
      </c>
      <c r="G32" s="13">
        <v>9</v>
      </c>
      <c r="H32" s="13">
        <v>8</v>
      </c>
      <c r="I32" s="13">
        <v>8</v>
      </c>
      <c r="J32" s="13">
        <v>9</v>
      </c>
      <c r="K32" s="13">
        <v>9</v>
      </c>
      <c r="L32" s="13">
        <v>9</v>
      </c>
      <c r="M32" s="13">
        <v>6</v>
      </c>
      <c r="N32" s="14">
        <v>6</v>
      </c>
      <c r="O32" s="15">
        <f t="shared" si="2"/>
        <v>80</v>
      </c>
      <c r="P32" s="16"/>
      <c r="S32" s="21"/>
      <c r="T32" s="27">
        <v>3</v>
      </c>
      <c r="U32" s="400" t="s">
        <v>93</v>
      </c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2"/>
      <c r="AG32" s="26">
        <f>MIN(P19,AG19,P35)</f>
        <v>764</v>
      </c>
    </row>
    <row r="33" spans="2:16" ht="14.25">
      <c r="B33" s="17" t="s">
        <v>86</v>
      </c>
      <c r="C33" s="11">
        <v>5</v>
      </c>
      <c r="D33" s="12"/>
      <c r="E33" s="13">
        <v>5</v>
      </c>
      <c r="F33" s="13">
        <v>5</v>
      </c>
      <c r="G33" s="13">
        <v>8</v>
      </c>
      <c r="H33" s="13">
        <v>6</v>
      </c>
      <c r="I33" s="13">
        <v>6</v>
      </c>
      <c r="J33" s="13">
        <v>9</v>
      </c>
      <c r="K33" s="13">
        <v>8</v>
      </c>
      <c r="L33" s="13">
        <v>8</v>
      </c>
      <c r="M33" s="13">
        <v>9</v>
      </c>
      <c r="N33" s="14">
        <v>9</v>
      </c>
      <c r="O33" s="15">
        <f t="shared" si="2"/>
        <v>73</v>
      </c>
      <c r="P33" s="18">
        <f>SUM(O32:O33)</f>
        <v>153</v>
      </c>
    </row>
    <row r="34" spans="3:16" ht="14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6"/>
      <c r="P34" s="16"/>
    </row>
    <row r="35" spans="3:33" ht="1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6"/>
      <c r="P35" s="23">
        <f>SUM(P33,P31,P29,P27,P25)</f>
        <v>764</v>
      </c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6"/>
      <c r="AG35" s="42"/>
    </row>
    <row r="40" spans="3:16" ht="15">
      <c r="C40" s="3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</row>
  </sheetData>
  <sheetProtection/>
  <mergeCells count="14">
    <mergeCell ref="C6:L6"/>
    <mergeCell ref="M6:O6"/>
    <mergeCell ref="T6:AC6"/>
    <mergeCell ref="AD6:AF6"/>
    <mergeCell ref="C22:L22"/>
    <mergeCell ref="M22:O22"/>
    <mergeCell ref="T22:AC22"/>
    <mergeCell ref="AD22:AF22"/>
    <mergeCell ref="U24:AF24"/>
    <mergeCell ref="U25:AF25"/>
    <mergeCell ref="U26:AF26"/>
    <mergeCell ref="U30:AF30"/>
    <mergeCell ref="U31:AF31"/>
    <mergeCell ref="U32:AF3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57421875" style="9" customWidth="1"/>
    <col min="2" max="2" width="20.421875" style="21" customWidth="1"/>
    <col min="3" max="14" width="2.00390625" style="8" customWidth="1"/>
    <col min="15" max="15" width="4.00390625" style="8" customWidth="1"/>
    <col min="16" max="16" width="6.28125" style="8" customWidth="1"/>
    <col min="17" max="17" width="12.421875" style="8" customWidth="1"/>
    <col min="18" max="18" width="5.57421875" style="9" customWidth="1"/>
    <col min="19" max="19" width="20.421875" style="8" customWidth="1"/>
    <col min="20" max="31" width="2.00390625" style="8" customWidth="1"/>
    <col min="32" max="32" width="4.00390625" style="8" customWidth="1"/>
    <col min="33" max="33" width="6.28125" style="8" customWidth="1"/>
  </cols>
  <sheetData>
    <row r="1" spans="1:33" ht="15.75">
      <c r="A1" s="1">
        <v>1</v>
      </c>
      <c r="B1" s="2" t="s">
        <v>0</v>
      </c>
      <c r="C1" s="395" t="s">
        <v>102</v>
      </c>
      <c r="D1" s="395"/>
      <c r="E1" s="395"/>
      <c r="F1" s="395"/>
      <c r="G1" s="395"/>
      <c r="H1" s="395"/>
      <c r="I1" s="395"/>
      <c r="J1" s="395"/>
      <c r="K1" s="395"/>
      <c r="L1" s="395"/>
      <c r="M1" s="396" t="s">
        <v>2</v>
      </c>
      <c r="N1" s="396"/>
      <c r="O1" s="396"/>
      <c r="P1" s="3" t="s">
        <v>26</v>
      </c>
      <c r="Q1" s="4"/>
      <c r="R1" s="1">
        <v>2</v>
      </c>
      <c r="S1" s="5" t="s">
        <v>0</v>
      </c>
      <c r="T1" s="395" t="s">
        <v>27</v>
      </c>
      <c r="U1" s="395"/>
      <c r="V1" s="395"/>
      <c r="W1" s="395"/>
      <c r="X1" s="395"/>
      <c r="Y1" s="395"/>
      <c r="Z1" s="395"/>
      <c r="AA1" s="395"/>
      <c r="AB1" s="395"/>
      <c r="AC1" s="395"/>
      <c r="AD1" s="396" t="s">
        <v>2</v>
      </c>
      <c r="AE1" s="396"/>
      <c r="AF1" s="396"/>
      <c r="AG1" s="3" t="s">
        <v>28</v>
      </c>
    </row>
    <row r="2" spans="1:20" ht="15.75">
      <c r="A2" s="1"/>
      <c r="B2" s="6"/>
      <c r="C2" s="7"/>
      <c r="R2" s="1"/>
      <c r="S2" s="7"/>
      <c r="T2" s="7"/>
    </row>
    <row r="3" spans="2:33" ht="14.25">
      <c r="B3" s="10" t="s">
        <v>103</v>
      </c>
      <c r="C3" s="11">
        <v>9</v>
      </c>
      <c r="D3" s="12"/>
      <c r="E3" s="13">
        <v>6</v>
      </c>
      <c r="F3" s="13">
        <v>7</v>
      </c>
      <c r="G3" s="13">
        <v>5</v>
      </c>
      <c r="H3" s="13" t="s">
        <v>35</v>
      </c>
      <c r="I3" s="13">
        <v>9</v>
      </c>
      <c r="J3" s="13">
        <v>7</v>
      </c>
      <c r="K3" s="13">
        <v>5</v>
      </c>
      <c r="L3" s="13">
        <v>9</v>
      </c>
      <c r="M3" s="13">
        <v>7</v>
      </c>
      <c r="N3" s="14">
        <v>9</v>
      </c>
      <c r="O3" s="15">
        <f aca="true" t="shared" si="0" ref="O3:O8">SUM(E3:N3)</f>
        <v>64</v>
      </c>
      <c r="P3" s="16"/>
      <c r="S3" s="10" t="s">
        <v>33</v>
      </c>
      <c r="T3" s="11">
        <v>8</v>
      </c>
      <c r="U3" s="12"/>
      <c r="V3" s="13">
        <v>8</v>
      </c>
      <c r="W3" s="13" t="s">
        <v>35</v>
      </c>
      <c r="X3" s="13">
        <v>7</v>
      </c>
      <c r="Y3" s="13">
        <v>3</v>
      </c>
      <c r="Z3" s="13">
        <v>5</v>
      </c>
      <c r="AA3" s="13">
        <v>5</v>
      </c>
      <c r="AB3" s="13">
        <v>5</v>
      </c>
      <c r="AC3" s="13">
        <v>3</v>
      </c>
      <c r="AD3" s="13">
        <v>7</v>
      </c>
      <c r="AE3" s="14">
        <v>5</v>
      </c>
      <c r="AF3" s="15">
        <f aca="true" t="shared" si="1" ref="AF3:AF8">SUM(V3:AE3)</f>
        <v>48</v>
      </c>
      <c r="AG3" s="16"/>
    </row>
    <row r="4" spans="2:33" ht="14.25">
      <c r="B4" s="17" t="s">
        <v>104</v>
      </c>
      <c r="C4" s="11">
        <v>9</v>
      </c>
      <c r="D4" s="12"/>
      <c r="E4" s="13">
        <v>8</v>
      </c>
      <c r="F4" s="13">
        <v>9</v>
      </c>
      <c r="G4" s="13">
        <v>7</v>
      </c>
      <c r="H4" s="13">
        <v>8</v>
      </c>
      <c r="I4" s="13">
        <v>9</v>
      </c>
      <c r="J4" s="13">
        <v>6</v>
      </c>
      <c r="K4" s="13">
        <v>6</v>
      </c>
      <c r="L4" s="13">
        <v>8</v>
      </c>
      <c r="M4" s="13">
        <v>5</v>
      </c>
      <c r="N4" s="14" t="s">
        <v>35</v>
      </c>
      <c r="O4" s="15">
        <f t="shared" si="0"/>
        <v>66</v>
      </c>
      <c r="P4" s="18">
        <f>SUM(O3:O4)</f>
        <v>130</v>
      </c>
      <c r="S4" s="17" t="s">
        <v>12</v>
      </c>
      <c r="T4" s="11">
        <v>4</v>
      </c>
      <c r="U4" s="12"/>
      <c r="V4" s="13">
        <v>5</v>
      </c>
      <c r="W4" s="13">
        <v>3</v>
      </c>
      <c r="X4" s="13">
        <v>7</v>
      </c>
      <c r="Y4" s="13">
        <v>3</v>
      </c>
      <c r="Z4" s="13">
        <v>7</v>
      </c>
      <c r="AA4" s="13">
        <v>6</v>
      </c>
      <c r="AB4" s="13">
        <v>5</v>
      </c>
      <c r="AC4" s="13">
        <v>8</v>
      </c>
      <c r="AD4" s="13">
        <v>4</v>
      </c>
      <c r="AE4" s="14">
        <v>7</v>
      </c>
      <c r="AF4" s="15">
        <f t="shared" si="1"/>
        <v>55</v>
      </c>
      <c r="AG4" s="18">
        <f>SUM(AF3:AF4)</f>
        <v>103</v>
      </c>
    </row>
    <row r="5" spans="2:33" ht="14.25">
      <c r="B5" s="10" t="s">
        <v>105</v>
      </c>
      <c r="C5" s="11">
        <v>5</v>
      </c>
      <c r="D5" s="12"/>
      <c r="E5" s="13">
        <v>6</v>
      </c>
      <c r="F5" s="13">
        <v>9</v>
      </c>
      <c r="G5" s="13">
        <v>7</v>
      </c>
      <c r="H5" s="13">
        <v>8</v>
      </c>
      <c r="I5" s="13">
        <v>5</v>
      </c>
      <c r="J5" s="13">
        <v>4</v>
      </c>
      <c r="K5" s="13">
        <v>6</v>
      </c>
      <c r="L5" s="13">
        <v>8</v>
      </c>
      <c r="M5" s="13">
        <v>4</v>
      </c>
      <c r="N5" s="14">
        <v>6</v>
      </c>
      <c r="O5" s="15">
        <f t="shared" si="0"/>
        <v>63</v>
      </c>
      <c r="P5" s="16"/>
      <c r="S5" s="10" t="s">
        <v>106</v>
      </c>
      <c r="T5" s="11">
        <v>5</v>
      </c>
      <c r="U5" s="12"/>
      <c r="V5" s="13">
        <v>8</v>
      </c>
      <c r="W5" s="13">
        <v>6</v>
      </c>
      <c r="X5" s="13">
        <v>5</v>
      </c>
      <c r="Y5" s="13">
        <v>7</v>
      </c>
      <c r="Z5" s="13">
        <v>4</v>
      </c>
      <c r="AA5" s="13">
        <v>7</v>
      </c>
      <c r="AB5" s="13">
        <v>6</v>
      </c>
      <c r="AC5" s="13">
        <v>8</v>
      </c>
      <c r="AD5" s="13">
        <v>4</v>
      </c>
      <c r="AE5" s="14">
        <v>6</v>
      </c>
      <c r="AF5" s="15">
        <f t="shared" si="1"/>
        <v>61</v>
      </c>
      <c r="AG5" s="16"/>
    </row>
    <row r="6" spans="2:33" ht="14.25">
      <c r="B6" s="17" t="s">
        <v>107</v>
      </c>
      <c r="C6" s="11" t="s">
        <v>35</v>
      </c>
      <c r="D6" s="12"/>
      <c r="E6" s="13">
        <v>9</v>
      </c>
      <c r="F6" s="13">
        <v>8</v>
      </c>
      <c r="G6" s="13">
        <v>5</v>
      </c>
      <c r="H6" s="13">
        <v>8</v>
      </c>
      <c r="I6" s="13">
        <v>8</v>
      </c>
      <c r="J6" s="13" t="s">
        <v>35</v>
      </c>
      <c r="K6" s="13">
        <v>8</v>
      </c>
      <c r="L6" s="13">
        <v>8</v>
      </c>
      <c r="M6" s="13">
        <v>6</v>
      </c>
      <c r="N6" s="14">
        <v>4</v>
      </c>
      <c r="O6" s="15">
        <f t="shared" si="0"/>
        <v>64</v>
      </c>
      <c r="P6" s="18">
        <f>SUM(O5:O6)</f>
        <v>127</v>
      </c>
      <c r="S6" s="17" t="s">
        <v>108</v>
      </c>
      <c r="T6" s="11" t="s">
        <v>35</v>
      </c>
      <c r="U6" s="12"/>
      <c r="V6" s="13">
        <v>6</v>
      </c>
      <c r="W6" s="13">
        <v>8</v>
      </c>
      <c r="X6" s="13">
        <v>5</v>
      </c>
      <c r="Y6" s="13">
        <v>7</v>
      </c>
      <c r="Z6" s="13">
        <v>4</v>
      </c>
      <c r="AA6" s="13">
        <v>6</v>
      </c>
      <c r="AB6" s="13">
        <v>5</v>
      </c>
      <c r="AC6" s="13">
        <v>7</v>
      </c>
      <c r="AD6" s="13">
        <v>7</v>
      </c>
      <c r="AE6" s="14">
        <v>7</v>
      </c>
      <c r="AF6" s="15">
        <f t="shared" si="1"/>
        <v>62</v>
      </c>
      <c r="AG6" s="18">
        <f>SUM(AF5:AF6)</f>
        <v>123</v>
      </c>
    </row>
    <row r="7" spans="2:33" ht="14.25">
      <c r="B7" s="10" t="s">
        <v>109</v>
      </c>
      <c r="C7" s="11">
        <v>8</v>
      </c>
      <c r="D7" s="12"/>
      <c r="E7" s="13">
        <v>4</v>
      </c>
      <c r="F7" s="13">
        <v>7</v>
      </c>
      <c r="G7" s="13">
        <v>8</v>
      </c>
      <c r="H7" s="13">
        <v>5</v>
      </c>
      <c r="I7" s="13">
        <v>8</v>
      </c>
      <c r="J7" s="13" t="s">
        <v>35</v>
      </c>
      <c r="K7" s="13">
        <v>5</v>
      </c>
      <c r="L7" s="13" t="s">
        <v>35</v>
      </c>
      <c r="M7" s="13">
        <v>5</v>
      </c>
      <c r="N7" s="14">
        <v>7</v>
      </c>
      <c r="O7" s="15">
        <f t="shared" si="0"/>
        <v>49</v>
      </c>
      <c r="P7" s="16"/>
      <c r="S7" s="10" t="s">
        <v>37</v>
      </c>
      <c r="T7" s="11">
        <v>4</v>
      </c>
      <c r="U7" s="12"/>
      <c r="V7" s="13">
        <v>5</v>
      </c>
      <c r="W7" s="13">
        <v>8</v>
      </c>
      <c r="X7" s="13">
        <v>8</v>
      </c>
      <c r="Y7" s="13">
        <v>7</v>
      </c>
      <c r="Z7" s="13">
        <v>4</v>
      </c>
      <c r="AA7" s="13">
        <v>7</v>
      </c>
      <c r="AB7" s="13">
        <v>8</v>
      </c>
      <c r="AC7" s="13">
        <v>5</v>
      </c>
      <c r="AD7" s="13" t="s">
        <v>35</v>
      </c>
      <c r="AE7" s="14" t="s">
        <v>35</v>
      </c>
      <c r="AF7" s="15">
        <f t="shared" si="1"/>
        <v>52</v>
      </c>
      <c r="AG7" s="16"/>
    </row>
    <row r="8" spans="2:33" ht="14.25">
      <c r="B8" s="17" t="s">
        <v>110</v>
      </c>
      <c r="C8" s="11">
        <v>5</v>
      </c>
      <c r="D8" s="12"/>
      <c r="E8" s="13" t="s">
        <v>35</v>
      </c>
      <c r="F8" s="13">
        <v>7</v>
      </c>
      <c r="G8" s="13">
        <v>7</v>
      </c>
      <c r="H8" s="13">
        <v>8</v>
      </c>
      <c r="I8" s="13">
        <v>4</v>
      </c>
      <c r="J8" s="13">
        <v>8</v>
      </c>
      <c r="K8" s="13">
        <v>7</v>
      </c>
      <c r="L8" s="13">
        <v>6</v>
      </c>
      <c r="M8" s="13">
        <v>7</v>
      </c>
      <c r="N8" s="14">
        <v>4</v>
      </c>
      <c r="O8" s="15">
        <f t="shared" si="0"/>
        <v>58</v>
      </c>
      <c r="P8" s="19">
        <f>SUM(O7:O8)</f>
        <v>107</v>
      </c>
      <c r="S8" s="17" t="s">
        <v>39</v>
      </c>
      <c r="T8" s="11">
        <v>6</v>
      </c>
      <c r="U8" s="12"/>
      <c r="V8" s="13">
        <v>7</v>
      </c>
      <c r="W8" s="13">
        <v>6</v>
      </c>
      <c r="X8" s="13">
        <v>7</v>
      </c>
      <c r="Y8" s="13">
        <v>6</v>
      </c>
      <c r="Z8" s="13">
        <v>7</v>
      </c>
      <c r="AA8" s="13">
        <v>7</v>
      </c>
      <c r="AB8" s="13" t="s">
        <v>35</v>
      </c>
      <c r="AC8" s="13" t="s">
        <v>35</v>
      </c>
      <c r="AD8" s="13">
        <v>6</v>
      </c>
      <c r="AE8" s="14">
        <v>9</v>
      </c>
      <c r="AF8" s="15">
        <f t="shared" si="1"/>
        <v>55</v>
      </c>
      <c r="AG8" s="19">
        <f>SUM(AF7:AF8)</f>
        <v>107</v>
      </c>
    </row>
    <row r="9" spans="2:33" ht="14.25">
      <c r="B9" s="35" t="s">
        <v>111</v>
      </c>
      <c r="C9" s="11" t="s">
        <v>35</v>
      </c>
      <c r="D9" s="12"/>
      <c r="E9" s="13">
        <v>7</v>
      </c>
      <c r="F9" s="13">
        <v>7</v>
      </c>
      <c r="G9" s="13">
        <v>8</v>
      </c>
      <c r="H9" s="13">
        <v>8</v>
      </c>
      <c r="I9" s="13" t="s">
        <v>35</v>
      </c>
      <c r="J9" s="13">
        <v>8</v>
      </c>
      <c r="K9" s="13">
        <v>8</v>
      </c>
      <c r="L9" s="13">
        <v>8</v>
      </c>
      <c r="M9" s="13">
        <v>7</v>
      </c>
      <c r="N9" s="14">
        <v>6</v>
      </c>
      <c r="O9" s="15">
        <f>SUM(E9:N9)</f>
        <v>67</v>
      </c>
      <c r="P9" s="16"/>
      <c r="S9" s="10" t="s">
        <v>43</v>
      </c>
      <c r="T9" s="11">
        <v>7</v>
      </c>
      <c r="U9" s="12"/>
      <c r="V9" s="13">
        <v>8</v>
      </c>
      <c r="W9" s="13">
        <v>8</v>
      </c>
      <c r="X9" s="13">
        <v>5</v>
      </c>
      <c r="Y9" s="13">
        <v>7</v>
      </c>
      <c r="Z9" s="13">
        <v>8</v>
      </c>
      <c r="AA9" s="13">
        <v>5</v>
      </c>
      <c r="AB9" s="13">
        <v>7</v>
      </c>
      <c r="AC9" s="13">
        <v>5</v>
      </c>
      <c r="AD9" s="13">
        <v>8</v>
      </c>
      <c r="AE9" s="14">
        <v>8</v>
      </c>
      <c r="AF9" s="15">
        <f>SUM(V9:AE9)</f>
        <v>69</v>
      </c>
      <c r="AG9" s="16"/>
    </row>
    <row r="10" spans="2:33" ht="14.25">
      <c r="B10" s="17" t="s">
        <v>112</v>
      </c>
      <c r="C10" s="11">
        <v>8</v>
      </c>
      <c r="D10" s="12"/>
      <c r="E10" s="13" t="s">
        <v>35</v>
      </c>
      <c r="F10" s="13">
        <v>8</v>
      </c>
      <c r="G10" s="13">
        <v>5</v>
      </c>
      <c r="H10" s="13" t="s">
        <v>35</v>
      </c>
      <c r="I10" s="13" t="s">
        <v>35</v>
      </c>
      <c r="J10" s="13">
        <v>5</v>
      </c>
      <c r="K10" s="13">
        <v>7</v>
      </c>
      <c r="L10" s="13">
        <v>7</v>
      </c>
      <c r="M10" s="13">
        <v>6</v>
      </c>
      <c r="N10" s="14">
        <v>4</v>
      </c>
      <c r="O10" s="15">
        <f>SUM(E10:N10)</f>
        <v>42</v>
      </c>
      <c r="P10" s="18">
        <f>SUM(O9:O10)</f>
        <v>109</v>
      </c>
      <c r="S10" s="17" t="s">
        <v>45</v>
      </c>
      <c r="T10" s="11">
        <v>7</v>
      </c>
      <c r="U10" s="12"/>
      <c r="V10" s="13">
        <v>5</v>
      </c>
      <c r="W10" s="13" t="s">
        <v>35</v>
      </c>
      <c r="X10" s="13">
        <v>5</v>
      </c>
      <c r="Y10" s="13">
        <v>6</v>
      </c>
      <c r="Z10" s="13">
        <v>8</v>
      </c>
      <c r="AA10" s="13" t="s">
        <v>35</v>
      </c>
      <c r="AB10" s="13">
        <v>5</v>
      </c>
      <c r="AC10" s="13">
        <v>8</v>
      </c>
      <c r="AD10" s="13">
        <v>7</v>
      </c>
      <c r="AE10" s="14">
        <v>7</v>
      </c>
      <c r="AF10" s="15">
        <f>SUM(V10:AE10)</f>
        <v>51</v>
      </c>
      <c r="AG10" s="18">
        <f>SUM(AF9:AF10)</f>
        <v>120</v>
      </c>
    </row>
    <row r="11" spans="2:33" ht="14.25">
      <c r="B11" s="36" t="s">
        <v>113</v>
      </c>
      <c r="C11" s="11">
        <v>9</v>
      </c>
      <c r="D11" s="12"/>
      <c r="E11" s="13">
        <v>8</v>
      </c>
      <c r="F11" s="20">
        <v>6</v>
      </c>
      <c r="G11" s="13">
        <v>6</v>
      </c>
      <c r="H11" s="13">
        <v>4</v>
      </c>
      <c r="I11" s="13" t="s">
        <v>35</v>
      </c>
      <c r="J11" s="13">
        <v>8</v>
      </c>
      <c r="K11" s="13" t="s">
        <v>35</v>
      </c>
      <c r="L11" s="13">
        <v>8</v>
      </c>
      <c r="M11" s="13">
        <v>8</v>
      </c>
      <c r="N11" s="14">
        <v>9</v>
      </c>
      <c r="O11" s="15">
        <f>SUM(E11:N11)</f>
        <v>57</v>
      </c>
      <c r="P11" s="16"/>
      <c r="S11" s="10" t="s">
        <v>41</v>
      </c>
      <c r="T11" s="11">
        <v>8</v>
      </c>
      <c r="U11" s="12"/>
      <c r="V11" s="13">
        <v>8</v>
      </c>
      <c r="W11" s="20">
        <v>7</v>
      </c>
      <c r="X11" s="13">
        <v>7</v>
      </c>
      <c r="Y11" s="13">
        <v>7</v>
      </c>
      <c r="Z11" s="13">
        <v>9</v>
      </c>
      <c r="AA11" s="13" t="s">
        <v>35</v>
      </c>
      <c r="AB11" s="13" t="s">
        <v>35</v>
      </c>
      <c r="AC11" s="13">
        <v>4</v>
      </c>
      <c r="AD11" s="13">
        <v>8</v>
      </c>
      <c r="AE11" s="14">
        <v>3</v>
      </c>
      <c r="AF11" s="15">
        <f>SUM(V11:AE11)</f>
        <v>53</v>
      </c>
      <c r="AG11" s="16"/>
    </row>
    <row r="12" spans="2:33" ht="14.25">
      <c r="B12" s="17" t="s">
        <v>114</v>
      </c>
      <c r="C12" s="11">
        <v>7</v>
      </c>
      <c r="D12" s="12"/>
      <c r="E12" s="13">
        <v>8</v>
      </c>
      <c r="F12" s="13">
        <v>6</v>
      </c>
      <c r="G12" s="13">
        <v>9</v>
      </c>
      <c r="H12" s="13">
        <v>8</v>
      </c>
      <c r="I12" s="13">
        <v>8</v>
      </c>
      <c r="J12" s="13">
        <v>6</v>
      </c>
      <c r="K12" s="13">
        <v>4</v>
      </c>
      <c r="L12" s="13">
        <v>8</v>
      </c>
      <c r="M12" s="13">
        <v>8</v>
      </c>
      <c r="N12" s="14">
        <v>7</v>
      </c>
      <c r="O12" s="15">
        <f>SUM(E12:N12)</f>
        <v>72</v>
      </c>
      <c r="P12" s="18">
        <f>SUM(O11:O12)</f>
        <v>129</v>
      </c>
      <c r="S12" s="17" t="s">
        <v>42</v>
      </c>
      <c r="T12" s="11" t="s">
        <v>35</v>
      </c>
      <c r="U12" s="12"/>
      <c r="V12" s="13">
        <v>8</v>
      </c>
      <c r="W12" s="13">
        <v>8</v>
      </c>
      <c r="X12" s="13">
        <v>6</v>
      </c>
      <c r="Y12" s="13">
        <v>6</v>
      </c>
      <c r="Z12" s="13">
        <v>9</v>
      </c>
      <c r="AA12" s="13">
        <v>4</v>
      </c>
      <c r="AB12" s="13">
        <v>7</v>
      </c>
      <c r="AC12" s="13">
        <v>8</v>
      </c>
      <c r="AD12" s="13">
        <v>8</v>
      </c>
      <c r="AE12" s="14">
        <v>8</v>
      </c>
      <c r="AF12" s="15">
        <f>SUM(V12:AE12)</f>
        <v>72</v>
      </c>
      <c r="AG12" s="18">
        <f>SUM(AF11:AF12)</f>
        <v>125</v>
      </c>
    </row>
    <row r="13" spans="3:33" ht="14.2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16"/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6"/>
      <c r="AG13" s="16"/>
    </row>
    <row r="14" spans="3:33" ht="1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6"/>
      <c r="P14" s="23">
        <f>SUM(P12,P10,P8,P6,P4)</f>
        <v>602</v>
      </c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6"/>
      <c r="AG14" s="23">
        <f>SUM(AG12,AG10,AG8,AG6,AG4)</f>
        <v>578</v>
      </c>
    </row>
    <row r="17" spans="1:33" ht="15.75">
      <c r="A17" s="1">
        <v>3</v>
      </c>
      <c r="B17" s="2" t="s">
        <v>0</v>
      </c>
      <c r="C17" s="395" t="s">
        <v>115</v>
      </c>
      <c r="D17" s="395"/>
      <c r="E17" s="395"/>
      <c r="F17" s="395"/>
      <c r="G17" s="395"/>
      <c r="H17" s="395"/>
      <c r="I17" s="395"/>
      <c r="J17" s="395"/>
      <c r="K17" s="395"/>
      <c r="L17" s="395"/>
      <c r="M17" s="396" t="s">
        <v>2</v>
      </c>
      <c r="N17" s="396"/>
      <c r="O17" s="396"/>
      <c r="P17" s="3" t="s">
        <v>3</v>
      </c>
      <c r="R17" s="1">
        <v>4</v>
      </c>
      <c r="T17" s="399" t="s">
        <v>116</v>
      </c>
      <c r="U17" s="399"/>
      <c r="V17" s="399"/>
      <c r="W17" s="399"/>
      <c r="X17" s="399"/>
      <c r="Y17" s="399"/>
      <c r="Z17" s="399"/>
      <c r="AA17" s="399"/>
      <c r="AB17" s="399"/>
      <c r="AC17" s="399"/>
      <c r="AD17" s="396" t="s">
        <v>2</v>
      </c>
      <c r="AE17" s="396"/>
      <c r="AF17" s="396"/>
      <c r="AG17" s="3" t="s">
        <v>5</v>
      </c>
    </row>
    <row r="18" spans="1:20" ht="15.75">
      <c r="A18" s="1"/>
      <c r="B18" s="6"/>
      <c r="C18" s="7"/>
      <c r="R18" s="1"/>
      <c r="T18" s="7"/>
    </row>
    <row r="19" spans="2:33" ht="14.25">
      <c r="B19" s="10" t="s">
        <v>117</v>
      </c>
      <c r="C19" s="11">
        <v>9</v>
      </c>
      <c r="D19" s="12"/>
      <c r="E19" s="13">
        <v>9</v>
      </c>
      <c r="F19" s="13">
        <v>7</v>
      </c>
      <c r="G19" s="13">
        <v>6</v>
      </c>
      <c r="H19" s="13">
        <v>7</v>
      </c>
      <c r="I19" s="13">
        <v>7</v>
      </c>
      <c r="J19" s="13">
        <v>7</v>
      </c>
      <c r="K19" s="13">
        <v>7</v>
      </c>
      <c r="L19" s="13">
        <v>3</v>
      </c>
      <c r="M19" s="13">
        <v>7</v>
      </c>
      <c r="N19" s="14">
        <v>5</v>
      </c>
      <c r="O19" s="15">
        <f>SUM(E19:N19)</f>
        <v>65</v>
      </c>
      <c r="P19" s="16"/>
      <c r="S19" s="10" t="s">
        <v>118</v>
      </c>
      <c r="T19" s="11">
        <v>9</v>
      </c>
      <c r="U19" s="12"/>
      <c r="V19" s="13">
        <v>8</v>
      </c>
      <c r="W19" s="13">
        <v>7</v>
      </c>
      <c r="X19" s="13">
        <v>8</v>
      </c>
      <c r="Y19" s="13">
        <v>7</v>
      </c>
      <c r="Z19" s="13">
        <v>7</v>
      </c>
      <c r="AA19" s="13">
        <v>8</v>
      </c>
      <c r="AB19" s="13">
        <v>6</v>
      </c>
      <c r="AC19" s="13">
        <v>8</v>
      </c>
      <c r="AD19" s="13">
        <v>3</v>
      </c>
      <c r="AE19" s="14">
        <v>3</v>
      </c>
      <c r="AF19" s="15">
        <f>SUM(V19:AE19)</f>
        <v>65</v>
      </c>
      <c r="AG19" s="16"/>
    </row>
    <row r="20" spans="2:33" ht="14.25">
      <c r="B20" s="17" t="s">
        <v>19</v>
      </c>
      <c r="C20" s="11">
        <v>4</v>
      </c>
      <c r="D20" s="12"/>
      <c r="E20" s="13">
        <v>5</v>
      </c>
      <c r="F20" s="13">
        <v>7</v>
      </c>
      <c r="G20" s="13">
        <v>8</v>
      </c>
      <c r="H20" s="13" t="s">
        <v>35</v>
      </c>
      <c r="I20" s="13">
        <v>4</v>
      </c>
      <c r="J20" s="13">
        <v>6</v>
      </c>
      <c r="K20" s="13">
        <v>8</v>
      </c>
      <c r="L20" s="13">
        <v>5</v>
      </c>
      <c r="M20" s="13" t="s">
        <v>35</v>
      </c>
      <c r="N20" s="14">
        <v>6</v>
      </c>
      <c r="O20" s="15">
        <f aca="true" t="shared" si="2" ref="O20:O28">SUM(E20:N20)</f>
        <v>49</v>
      </c>
      <c r="P20" s="18">
        <f>SUM(O19:O20)</f>
        <v>114</v>
      </c>
      <c r="S20" s="17" t="s">
        <v>119</v>
      </c>
      <c r="T20" s="11">
        <v>4</v>
      </c>
      <c r="U20" s="12"/>
      <c r="V20" s="13">
        <v>7</v>
      </c>
      <c r="W20" s="13">
        <v>7</v>
      </c>
      <c r="X20" s="13">
        <v>8</v>
      </c>
      <c r="Y20" s="13">
        <v>8</v>
      </c>
      <c r="Z20" s="13">
        <v>8</v>
      </c>
      <c r="AA20" s="13">
        <v>8</v>
      </c>
      <c r="AB20" s="13">
        <v>5</v>
      </c>
      <c r="AC20" s="13">
        <v>3</v>
      </c>
      <c r="AD20" s="13">
        <v>8</v>
      </c>
      <c r="AE20" s="14">
        <v>5</v>
      </c>
      <c r="AF20" s="15">
        <v>67</v>
      </c>
      <c r="AG20" s="18">
        <f>SUM(AF19:AF20)</f>
        <v>132</v>
      </c>
    </row>
    <row r="21" spans="2:33" ht="14.25">
      <c r="B21" s="10" t="s">
        <v>120</v>
      </c>
      <c r="C21" s="11">
        <v>4</v>
      </c>
      <c r="D21" s="12"/>
      <c r="E21" s="13">
        <v>4</v>
      </c>
      <c r="F21" s="13">
        <v>4</v>
      </c>
      <c r="G21" s="13">
        <v>9</v>
      </c>
      <c r="H21" s="13">
        <v>5</v>
      </c>
      <c r="I21" s="13">
        <v>4</v>
      </c>
      <c r="J21" s="13">
        <v>6</v>
      </c>
      <c r="K21" s="13">
        <v>8</v>
      </c>
      <c r="L21" s="13">
        <v>4</v>
      </c>
      <c r="M21" s="13">
        <v>3</v>
      </c>
      <c r="N21" s="14">
        <v>4</v>
      </c>
      <c r="O21" s="15">
        <f>SUM(E21:N21)</f>
        <v>51</v>
      </c>
      <c r="P21" s="16"/>
      <c r="S21" s="10" t="s">
        <v>121</v>
      </c>
      <c r="T21" s="11" t="s">
        <v>35</v>
      </c>
      <c r="U21" s="12"/>
      <c r="V21" s="13">
        <v>8</v>
      </c>
      <c r="W21" s="13">
        <v>9</v>
      </c>
      <c r="X21" s="13">
        <v>3</v>
      </c>
      <c r="Y21" s="13">
        <v>5</v>
      </c>
      <c r="Z21" s="13">
        <v>7</v>
      </c>
      <c r="AA21" s="13">
        <v>4</v>
      </c>
      <c r="AB21" s="13">
        <v>7</v>
      </c>
      <c r="AC21" s="13">
        <v>8</v>
      </c>
      <c r="AD21" s="13" t="s">
        <v>35</v>
      </c>
      <c r="AE21" s="14">
        <v>8</v>
      </c>
      <c r="AF21" s="15">
        <f aca="true" t="shared" si="3" ref="AF21:AF28">SUM(V21:AE21)</f>
        <v>59</v>
      </c>
      <c r="AG21" s="16"/>
    </row>
    <row r="22" spans="2:33" ht="14.25">
      <c r="B22" s="17" t="s">
        <v>12</v>
      </c>
      <c r="C22" s="11">
        <v>3</v>
      </c>
      <c r="D22" s="12"/>
      <c r="E22" s="13">
        <v>9</v>
      </c>
      <c r="F22" s="13">
        <v>6</v>
      </c>
      <c r="G22" s="13">
        <v>8</v>
      </c>
      <c r="H22" s="13">
        <v>5</v>
      </c>
      <c r="I22" s="13">
        <v>3</v>
      </c>
      <c r="J22" s="13">
        <v>4</v>
      </c>
      <c r="K22" s="13">
        <v>5</v>
      </c>
      <c r="L22" s="13">
        <v>7</v>
      </c>
      <c r="M22" s="13">
        <v>5</v>
      </c>
      <c r="N22" s="14">
        <v>5</v>
      </c>
      <c r="O22" s="15">
        <f t="shared" si="2"/>
        <v>57</v>
      </c>
      <c r="P22" s="18">
        <f>SUM(O21:O22)</f>
        <v>108</v>
      </c>
      <c r="S22" s="17" t="s">
        <v>8</v>
      </c>
      <c r="T22" s="11" t="s">
        <v>35</v>
      </c>
      <c r="U22" s="12"/>
      <c r="V22" s="13">
        <v>4</v>
      </c>
      <c r="W22" s="13" t="s">
        <v>35</v>
      </c>
      <c r="X22" s="13">
        <v>4</v>
      </c>
      <c r="Y22" s="13" t="s">
        <v>35</v>
      </c>
      <c r="Z22" s="13">
        <v>4</v>
      </c>
      <c r="AA22" s="13" t="s">
        <v>35</v>
      </c>
      <c r="AB22" s="13">
        <v>4</v>
      </c>
      <c r="AC22" s="13">
        <v>4</v>
      </c>
      <c r="AD22" s="13">
        <v>8</v>
      </c>
      <c r="AE22" s="14">
        <v>7</v>
      </c>
      <c r="AF22" s="15">
        <f t="shared" si="3"/>
        <v>35</v>
      </c>
      <c r="AG22" s="18">
        <f>SUM(AF21:AF22)</f>
        <v>94</v>
      </c>
    </row>
    <row r="23" spans="2:33" ht="14.25">
      <c r="B23" s="10" t="s">
        <v>122</v>
      </c>
      <c r="C23" s="11">
        <v>5</v>
      </c>
      <c r="D23" s="12"/>
      <c r="E23" s="13" t="s">
        <v>35</v>
      </c>
      <c r="F23" s="13">
        <v>4</v>
      </c>
      <c r="G23" s="13" t="s">
        <v>35</v>
      </c>
      <c r="H23" s="13">
        <v>9</v>
      </c>
      <c r="I23" s="13">
        <v>5</v>
      </c>
      <c r="J23" s="13" t="s">
        <v>35</v>
      </c>
      <c r="K23" s="13">
        <v>4</v>
      </c>
      <c r="L23" s="13">
        <v>6</v>
      </c>
      <c r="M23" s="13" t="s">
        <v>35</v>
      </c>
      <c r="N23" s="14" t="s">
        <v>35</v>
      </c>
      <c r="O23" s="15">
        <f t="shared" si="2"/>
        <v>28</v>
      </c>
      <c r="P23" s="16"/>
      <c r="S23" s="10" t="s">
        <v>123</v>
      </c>
      <c r="T23" s="11">
        <v>4</v>
      </c>
      <c r="U23" s="12"/>
      <c r="V23" s="13">
        <v>3</v>
      </c>
      <c r="W23" s="13">
        <v>4</v>
      </c>
      <c r="X23" s="13">
        <v>3</v>
      </c>
      <c r="Y23" s="13">
        <v>7</v>
      </c>
      <c r="Z23" s="13">
        <v>7</v>
      </c>
      <c r="AA23" s="13" t="s">
        <v>35</v>
      </c>
      <c r="AB23" s="13">
        <v>8</v>
      </c>
      <c r="AC23" s="13" t="s">
        <v>35</v>
      </c>
      <c r="AD23" s="13">
        <v>9</v>
      </c>
      <c r="AE23" s="14">
        <v>6</v>
      </c>
      <c r="AF23" s="15">
        <f t="shared" si="3"/>
        <v>47</v>
      </c>
      <c r="AG23" s="16"/>
    </row>
    <row r="24" spans="2:33" ht="14.25">
      <c r="B24" s="17" t="s">
        <v>57</v>
      </c>
      <c r="C24" s="11">
        <v>5</v>
      </c>
      <c r="D24" s="12"/>
      <c r="E24" s="13" t="s">
        <v>35</v>
      </c>
      <c r="F24" s="13" t="s">
        <v>35</v>
      </c>
      <c r="G24" s="13" t="s">
        <v>35</v>
      </c>
      <c r="H24" s="13" t="s">
        <v>35</v>
      </c>
      <c r="I24" s="13">
        <v>7</v>
      </c>
      <c r="J24" s="13">
        <v>5</v>
      </c>
      <c r="K24" s="13">
        <v>5</v>
      </c>
      <c r="L24" s="13">
        <v>5</v>
      </c>
      <c r="M24" s="13" t="s">
        <v>35</v>
      </c>
      <c r="N24" s="14" t="s">
        <v>35</v>
      </c>
      <c r="O24" s="15">
        <f>SUM(E24:N24)</f>
        <v>22</v>
      </c>
      <c r="P24" s="19">
        <f>SUM(O23:O24)</f>
        <v>50</v>
      </c>
      <c r="S24" s="17" t="s">
        <v>124</v>
      </c>
      <c r="T24" s="11" t="s">
        <v>35</v>
      </c>
      <c r="U24" s="12"/>
      <c r="V24" s="13" t="s">
        <v>35</v>
      </c>
      <c r="W24" s="13">
        <v>3</v>
      </c>
      <c r="X24" s="13">
        <v>8</v>
      </c>
      <c r="Y24" s="13">
        <v>5</v>
      </c>
      <c r="Z24" s="13">
        <v>5</v>
      </c>
      <c r="AA24" s="13" t="s">
        <v>35</v>
      </c>
      <c r="AB24" s="13">
        <v>5</v>
      </c>
      <c r="AC24" s="13">
        <v>7</v>
      </c>
      <c r="AD24" s="13">
        <v>7</v>
      </c>
      <c r="AE24" s="14">
        <v>7</v>
      </c>
      <c r="AF24" s="15">
        <f t="shared" si="3"/>
        <v>47</v>
      </c>
      <c r="AG24" s="19">
        <f>SUM(AF23:AF24)</f>
        <v>94</v>
      </c>
    </row>
    <row r="25" spans="2:33" ht="14.25">
      <c r="B25" s="10" t="s">
        <v>125</v>
      </c>
      <c r="C25" s="11">
        <v>5</v>
      </c>
      <c r="D25" s="12"/>
      <c r="E25" s="13">
        <v>6</v>
      </c>
      <c r="F25" s="13">
        <v>6</v>
      </c>
      <c r="G25" s="13">
        <v>3</v>
      </c>
      <c r="H25" s="13">
        <v>9</v>
      </c>
      <c r="I25" s="13">
        <v>8</v>
      </c>
      <c r="J25" s="13" t="s">
        <v>35</v>
      </c>
      <c r="K25" s="13">
        <v>6</v>
      </c>
      <c r="L25" s="13">
        <v>3</v>
      </c>
      <c r="M25" s="13">
        <v>6</v>
      </c>
      <c r="N25" s="14">
        <v>9</v>
      </c>
      <c r="O25" s="15">
        <f t="shared" si="2"/>
        <v>56</v>
      </c>
      <c r="P25" s="16"/>
      <c r="S25" s="10" t="s">
        <v>126</v>
      </c>
      <c r="T25" s="11" t="s">
        <v>35</v>
      </c>
      <c r="U25" s="12"/>
      <c r="V25" s="13" t="s">
        <v>35</v>
      </c>
      <c r="W25" s="13" t="s">
        <v>35</v>
      </c>
      <c r="X25" s="13" t="s">
        <v>35</v>
      </c>
      <c r="Y25" s="13" t="s">
        <v>35</v>
      </c>
      <c r="Z25" s="13">
        <v>3</v>
      </c>
      <c r="AA25" s="13" t="s">
        <v>35</v>
      </c>
      <c r="AB25" s="13">
        <v>9</v>
      </c>
      <c r="AC25" s="13">
        <v>3</v>
      </c>
      <c r="AD25" s="13" t="s">
        <v>35</v>
      </c>
      <c r="AE25" s="14">
        <v>6</v>
      </c>
      <c r="AF25" s="15">
        <f t="shared" si="3"/>
        <v>21</v>
      </c>
      <c r="AG25" s="16"/>
    </row>
    <row r="26" spans="2:33" ht="14.25">
      <c r="B26" s="17" t="s">
        <v>127</v>
      </c>
      <c r="C26" s="11">
        <v>5</v>
      </c>
      <c r="D26" s="12"/>
      <c r="E26" s="13">
        <v>8</v>
      </c>
      <c r="F26" s="13">
        <v>5</v>
      </c>
      <c r="G26" s="13" t="s">
        <v>35</v>
      </c>
      <c r="H26" s="13">
        <v>5</v>
      </c>
      <c r="I26" s="13">
        <v>5</v>
      </c>
      <c r="J26" s="13">
        <v>7</v>
      </c>
      <c r="K26" s="13" t="s">
        <v>35</v>
      </c>
      <c r="L26" s="13">
        <v>5</v>
      </c>
      <c r="M26" s="13" t="s">
        <v>35</v>
      </c>
      <c r="N26" s="14">
        <v>5</v>
      </c>
      <c r="O26" s="15">
        <f t="shared" si="2"/>
        <v>40</v>
      </c>
      <c r="P26" s="18">
        <f>SUM(O25:O26)</f>
        <v>96</v>
      </c>
      <c r="S26" s="17" t="s">
        <v>128</v>
      </c>
      <c r="T26" s="11">
        <v>7</v>
      </c>
      <c r="U26" s="12"/>
      <c r="V26" s="13" t="s">
        <v>35</v>
      </c>
      <c r="W26" s="13">
        <v>4</v>
      </c>
      <c r="X26" s="13">
        <v>6</v>
      </c>
      <c r="Y26" s="13">
        <v>5</v>
      </c>
      <c r="Z26" s="13" t="s">
        <v>35</v>
      </c>
      <c r="AA26" s="13">
        <v>6</v>
      </c>
      <c r="AB26" s="13">
        <v>7</v>
      </c>
      <c r="AC26" s="13" t="s">
        <v>35</v>
      </c>
      <c r="AD26" s="13" t="s">
        <v>35</v>
      </c>
      <c r="AE26" s="14">
        <v>4</v>
      </c>
      <c r="AF26" s="15">
        <f t="shared" si="3"/>
        <v>32</v>
      </c>
      <c r="AG26" s="18">
        <f>SUM(AF25:AF26)</f>
        <v>53</v>
      </c>
    </row>
    <row r="27" spans="2:33" ht="14.25">
      <c r="B27" s="10" t="s">
        <v>129</v>
      </c>
      <c r="C27" s="11">
        <v>8</v>
      </c>
      <c r="D27" s="12"/>
      <c r="E27" s="13">
        <v>5</v>
      </c>
      <c r="F27" s="20">
        <v>7</v>
      </c>
      <c r="G27" s="13">
        <v>8</v>
      </c>
      <c r="H27" s="13">
        <v>5</v>
      </c>
      <c r="I27" s="13">
        <v>4</v>
      </c>
      <c r="J27" s="13">
        <v>9</v>
      </c>
      <c r="K27" s="13">
        <v>6</v>
      </c>
      <c r="L27" s="13">
        <v>7</v>
      </c>
      <c r="M27" s="13">
        <v>4</v>
      </c>
      <c r="N27" s="14" t="s">
        <v>35</v>
      </c>
      <c r="O27" s="15">
        <f t="shared" si="2"/>
        <v>55</v>
      </c>
      <c r="P27" s="16"/>
      <c r="S27" s="10" t="s">
        <v>130</v>
      </c>
      <c r="T27" s="11">
        <v>5</v>
      </c>
      <c r="U27" s="12"/>
      <c r="V27" s="13">
        <v>7</v>
      </c>
      <c r="W27" s="20">
        <v>7</v>
      </c>
      <c r="X27" s="13">
        <v>3</v>
      </c>
      <c r="Y27" s="13">
        <v>5</v>
      </c>
      <c r="Z27" s="13">
        <v>9</v>
      </c>
      <c r="AA27" s="13">
        <v>6</v>
      </c>
      <c r="AB27" s="13">
        <v>4</v>
      </c>
      <c r="AC27" s="13">
        <v>5</v>
      </c>
      <c r="AD27" s="13">
        <v>5</v>
      </c>
      <c r="AE27" s="14">
        <v>7</v>
      </c>
      <c r="AF27" s="15">
        <f t="shared" si="3"/>
        <v>58</v>
      </c>
      <c r="AG27" s="16"/>
    </row>
    <row r="28" spans="2:33" ht="14.25">
      <c r="B28" s="17" t="s">
        <v>24</v>
      </c>
      <c r="C28" s="11">
        <v>7</v>
      </c>
      <c r="D28" s="12"/>
      <c r="E28" s="13">
        <v>7</v>
      </c>
      <c r="F28" s="13">
        <v>9</v>
      </c>
      <c r="G28" s="13">
        <v>9</v>
      </c>
      <c r="H28" s="13" t="s">
        <v>35</v>
      </c>
      <c r="I28" s="13">
        <v>5</v>
      </c>
      <c r="J28" s="13">
        <v>5</v>
      </c>
      <c r="K28" s="13">
        <v>8</v>
      </c>
      <c r="L28" s="13" t="s">
        <v>35</v>
      </c>
      <c r="M28" s="13" t="s">
        <v>35</v>
      </c>
      <c r="N28" s="14">
        <v>3</v>
      </c>
      <c r="O28" s="15">
        <f t="shared" si="2"/>
        <v>46</v>
      </c>
      <c r="P28" s="18">
        <f>SUM(O27:O28)</f>
        <v>101</v>
      </c>
      <c r="S28" s="17" t="s">
        <v>131</v>
      </c>
      <c r="T28" s="11" t="s">
        <v>35</v>
      </c>
      <c r="U28" s="12"/>
      <c r="V28" s="13" t="s">
        <v>35</v>
      </c>
      <c r="W28" s="13">
        <v>7</v>
      </c>
      <c r="X28" s="13">
        <v>7</v>
      </c>
      <c r="Y28" s="13">
        <v>4</v>
      </c>
      <c r="Z28" s="13">
        <v>8</v>
      </c>
      <c r="AA28" s="13">
        <v>8</v>
      </c>
      <c r="AB28" s="13">
        <v>8</v>
      </c>
      <c r="AC28" s="13">
        <v>8</v>
      </c>
      <c r="AD28" s="13">
        <v>9</v>
      </c>
      <c r="AE28" s="14">
        <v>4</v>
      </c>
      <c r="AF28" s="15">
        <f t="shared" si="3"/>
        <v>63</v>
      </c>
      <c r="AG28" s="18">
        <f>SUM(AF27:AF28)</f>
        <v>121</v>
      </c>
    </row>
    <row r="29" spans="3:33" ht="14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6"/>
      <c r="P29" s="16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6"/>
      <c r="AG29" s="16"/>
    </row>
    <row r="30" spans="3:33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6"/>
      <c r="P30" s="23">
        <f>SUM(P28,P26,P24,P22,P20)</f>
        <v>469</v>
      </c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6"/>
      <c r="AG30" s="23">
        <f>SUM(AG28,AG26,AG24,AG22,AG20)</f>
        <v>494</v>
      </c>
    </row>
    <row r="32" spans="2:33" ht="15">
      <c r="B32" s="24" t="s">
        <v>46</v>
      </c>
      <c r="C32" s="25">
        <v>1</v>
      </c>
      <c r="D32" s="45" t="s">
        <v>102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26">
        <v>602</v>
      </c>
      <c r="S32" s="8" t="s">
        <v>47</v>
      </c>
      <c r="T32" s="25">
        <v>1</v>
      </c>
      <c r="U32" s="400" t="s">
        <v>102</v>
      </c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2"/>
      <c r="AG32" s="26">
        <v>300</v>
      </c>
    </row>
    <row r="33" spans="3:33" ht="15">
      <c r="C33" s="27">
        <v>2</v>
      </c>
      <c r="D33" s="45" t="s">
        <v>132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26">
        <v>578</v>
      </c>
      <c r="T33" s="27">
        <v>2</v>
      </c>
      <c r="U33" s="400" t="s">
        <v>132</v>
      </c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2"/>
      <c r="AG33" s="26">
        <v>283</v>
      </c>
    </row>
    <row r="34" spans="3:33" ht="15">
      <c r="C34" s="27">
        <v>3</v>
      </c>
      <c r="D34" s="45" t="s">
        <v>116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26">
        <v>494</v>
      </c>
      <c r="T34" s="27">
        <v>3</v>
      </c>
      <c r="U34" s="400" t="s">
        <v>115</v>
      </c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2"/>
      <c r="AG34" s="26">
        <v>255</v>
      </c>
    </row>
    <row r="35" spans="3:33" ht="15">
      <c r="C35" s="27">
        <v>4</v>
      </c>
      <c r="D35" s="45" t="s">
        <v>115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26">
        <v>469</v>
      </c>
      <c r="T35" s="27">
        <v>4</v>
      </c>
      <c r="U35" s="400" t="s">
        <v>116</v>
      </c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2"/>
      <c r="AG35" s="26">
        <v>250</v>
      </c>
    </row>
  </sheetData>
  <sheetProtection/>
  <mergeCells count="12">
    <mergeCell ref="T17:AC17"/>
    <mergeCell ref="AD17:AF17"/>
    <mergeCell ref="U32:AF32"/>
    <mergeCell ref="U33:AF33"/>
    <mergeCell ref="U34:AF34"/>
    <mergeCell ref="U35:AF35"/>
    <mergeCell ref="C1:L1"/>
    <mergeCell ref="M1:O1"/>
    <mergeCell ref="T1:AC1"/>
    <mergeCell ref="AD1:AF1"/>
    <mergeCell ref="C17:L17"/>
    <mergeCell ref="M17:O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AG40"/>
  <sheetViews>
    <sheetView zoomScale="83" zoomScaleNormal="83" zoomScalePageLayoutView="0" workbookViewId="0" topLeftCell="A1">
      <selection activeCell="BE1" sqref="BE1"/>
    </sheetView>
  </sheetViews>
  <sheetFormatPr defaultColWidth="11.421875" defaultRowHeight="12.75"/>
  <cols>
    <col min="1" max="1" width="2.57421875" style="9" customWidth="1"/>
    <col min="2" max="2" width="20.421875" style="21" customWidth="1"/>
    <col min="3" max="3" width="2.7109375" style="8" customWidth="1"/>
    <col min="4" max="4" width="2.00390625" style="8" customWidth="1"/>
    <col min="5" max="14" width="2.7109375" style="8" customWidth="1"/>
    <col min="15" max="15" width="4.00390625" style="8" customWidth="1"/>
    <col min="16" max="16" width="6.28125" style="8" customWidth="1"/>
    <col min="17" max="17" width="7.421875" style="8" customWidth="1"/>
    <col min="18" max="18" width="5.57421875" style="9" customWidth="1"/>
    <col min="19" max="19" width="20.421875" style="8" customWidth="1"/>
    <col min="20" max="20" width="2.7109375" style="8" customWidth="1"/>
    <col min="21" max="21" width="2.00390625" style="8" customWidth="1"/>
    <col min="22" max="31" width="2.7109375" style="8" customWidth="1"/>
    <col min="32" max="32" width="4.00390625" style="8" customWidth="1"/>
    <col min="33" max="33" width="6.28125" style="8" customWidth="1"/>
    <col min="34" max="16384" width="11.421875" style="8" customWidth="1"/>
  </cols>
  <sheetData>
    <row r="4" ht="15.75">
      <c r="B4" s="34" t="s">
        <v>78</v>
      </c>
    </row>
    <row r="6" spans="1:33" s="4" customFormat="1" ht="15.75">
      <c r="A6" s="1">
        <v>1</v>
      </c>
      <c r="B6" s="2" t="s">
        <v>0</v>
      </c>
      <c r="C6" s="395" t="s">
        <v>1</v>
      </c>
      <c r="D6" s="395"/>
      <c r="E6" s="395"/>
      <c r="F6" s="395"/>
      <c r="G6" s="395"/>
      <c r="H6" s="395"/>
      <c r="I6" s="395"/>
      <c r="J6" s="395"/>
      <c r="K6" s="395"/>
      <c r="L6" s="395"/>
      <c r="M6" s="396" t="s">
        <v>2</v>
      </c>
      <c r="N6" s="396"/>
      <c r="O6" s="396"/>
      <c r="P6" s="3" t="s">
        <v>3</v>
      </c>
      <c r="R6" s="1">
        <v>2</v>
      </c>
      <c r="S6" s="5" t="s">
        <v>0</v>
      </c>
      <c r="T6" s="395" t="s">
        <v>4</v>
      </c>
      <c r="U6" s="395"/>
      <c r="V6" s="395"/>
      <c r="W6" s="395"/>
      <c r="X6" s="395"/>
      <c r="Y6" s="395"/>
      <c r="Z6" s="395"/>
      <c r="AA6" s="395"/>
      <c r="AB6" s="395"/>
      <c r="AC6" s="395"/>
      <c r="AD6" s="396" t="s">
        <v>2</v>
      </c>
      <c r="AE6" s="396"/>
      <c r="AF6" s="396"/>
      <c r="AG6" s="3" t="s">
        <v>5</v>
      </c>
    </row>
    <row r="7" spans="1:20" ht="12" customHeight="1">
      <c r="A7" s="1"/>
      <c r="B7" s="6"/>
      <c r="C7" s="7"/>
      <c r="R7" s="1"/>
      <c r="S7" s="7"/>
      <c r="T7" s="7"/>
    </row>
    <row r="8" spans="2:33" ht="15.75" customHeight="1">
      <c r="B8" s="10" t="s">
        <v>6</v>
      </c>
      <c r="C8" s="11">
        <v>9</v>
      </c>
      <c r="D8" s="12"/>
      <c r="E8" s="13">
        <v>8</v>
      </c>
      <c r="F8" s="13">
        <v>8</v>
      </c>
      <c r="G8" s="13">
        <v>7</v>
      </c>
      <c r="H8" s="13">
        <v>9</v>
      </c>
      <c r="I8" s="13">
        <v>8</v>
      </c>
      <c r="J8" s="13">
        <v>8</v>
      </c>
      <c r="K8" s="13">
        <v>8</v>
      </c>
      <c r="L8" s="13">
        <v>8</v>
      </c>
      <c r="M8" s="13">
        <v>9</v>
      </c>
      <c r="N8" s="14">
        <v>7</v>
      </c>
      <c r="O8" s="15">
        <f aca="true" t="shared" si="0" ref="O8:O17">SUM(E8:N8)</f>
        <v>80</v>
      </c>
      <c r="P8" s="16"/>
      <c r="S8" s="10" t="s">
        <v>7</v>
      </c>
      <c r="T8" s="11">
        <v>7</v>
      </c>
      <c r="U8" s="12">
        <v>8</v>
      </c>
      <c r="V8" s="13">
        <v>8</v>
      </c>
      <c r="W8" s="13">
        <v>9</v>
      </c>
      <c r="X8" s="13">
        <v>9</v>
      </c>
      <c r="Y8" s="13">
        <v>8</v>
      </c>
      <c r="Z8" s="13">
        <v>8</v>
      </c>
      <c r="AA8" s="13">
        <v>7</v>
      </c>
      <c r="AB8" s="13">
        <v>8</v>
      </c>
      <c r="AC8" s="13">
        <v>8</v>
      </c>
      <c r="AD8" s="13">
        <v>8</v>
      </c>
      <c r="AE8" s="14">
        <v>8</v>
      </c>
      <c r="AF8" s="15">
        <f aca="true" t="shared" si="1" ref="AF8:AF17">SUM(V8:AE8)</f>
        <v>81</v>
      </c>
      <c r="AG8" s="16"/>
    </row>
    <row r="9" spans="2:33" ht="15.75" customHeight="1">
      <c r="B9" s="17" t="s">
        <v>8</v>
      </c>
      <c r="C9" s="11">
        <v>9</v>
      </c>
      <c r="D9" s="12"/>
      <c r="E9" s="13">
        <v>7</v>
      </c>
      <c r="F9" s="13">
        <v>9</v>
      </c>
      <c r="G9" s="13">
        <v>8</v>
      </c>
      <c r="H9" s="13">
        <v>9</v>
      </c>
      <c r="I9" s="13">
        <v>9</v>
      </c>
      <c r="J9" s="13">
        <v>8</v>
      </c>
      <c r="K9" s="13">
        <v>8</v>
      </c>
      <c r="L9" s="13">
        <v>8</v>
      </c>
      <c r="M9" s="13">
        <v>9</v>
      </c>
      <c r="N9" s="14">
        <v>9</v>
      </c>
      <c r="O9" s="15">
        <f t="shared" si="0"/>
        <v>84</v>
      </c>
      <c r="P9" s="18">
        <f>SUM(O8:O9)</f>
        <v>164</v>
      </c>
      <c r="S9" s="17" t="s">
        <v>9</v>
      </c>
      <c r="T9" s="11">
        <v>8</v>
      </c>
      <c r="U9" s="12"/>
      <c r="V9" s="13">
        <v>8</v>
      </c>
      <c r="W9" s="13">
        <v>7</v>
      </c>
      <c r="X9" s="13">
        <v>9</v>
      </c>
      <c r="Y9" s="13">
        <v>8</v>
      </c>
      <c r="Z9" s="13">
        <v>7</v>
      </c>
      <c r="AA9" s="13">
        <v>8</v>
      </c>
      <c r="AB9" s="13">
        <v>5</v>
      </c>
      <c r="AC9" s="13">
        <v>9</v>
      </c>
      <c r="AD9" s="13">
        <v>9</v>
      </c>
      <c r="AE9" s="14">
        <v>8</v>
      </c>
      <c r="AF9" s="15">
        <f t="shared" si="1"/>
        <v>78</v>
      </c>
      <c r="AG9" s="18">
        <f>SUM(AF8:AF9)</f>
        <v>159</v>
      </c>
    </row>
    <row r="10" spans="2:33" ht="15.75" customHeight="1">
      <c r="B10" s="10" t="s">
        <v>10</v>
      </c>
      <c r="C10" s="11">
        <v>9</v>
      </c>
      <c r="D10" s="12"/>
      <c r="E10" s="13">
        <v>8</v>
      </c>
      <c r="F10" s="13">
        <v>7</v>
      </c>
      <c r="G10" s="13">
        <v>9</v>
      </c>
      <c r="H10" s="13">
        <v>9</v>
      </c>
      <c r="I10" s="13">
        <v>8</v>
      </c>
      <c r="J10" s="13">
        <v>9</v>
      </c>
      <c r="K10" s="13">
        <v>8</v>
      </c>
      <c r="L10" s="13">
        <v>8</v>
      </c>
      <c r="M10" s="13">
        <v>8</v>
      </c>
      <c r="N10" s="14">
        <v>8</v>
      </c>
      <c r="O10" s="15">
        <f t="shared" si="0"/>
        <v>82</v>
      </c>
      <c r="P10" s="16"/>
      <c r="S10" s="10" t="s">
        <v>11</v>
      </c>
      <c r="T10" s="11">
        <v>8</v>
      </c>
      <c r="U10" s="12"/>
      <c r="V10" s="13">
        <v>8</v>
      </c>
      <c r="W10" s="13">
        <v>8</v>
      </c>
      <c r="X10" s="13">
        <v>7</v>
      </c>
      <c r="Y10" s="13">
        <v>8</v>
      </c>
      <c r="Z10" s="13">
        <v>9</v>
      </c>
      <c r="AA10" s="13">
        <v>8</v>
      </c>
      <c r="AB10" s="13">
        <v>8</v>
      </c>
      <c r="AC10" s="13">
        <v>8</v>
      </c>
      <c r="AD10" s="13">
        <v>8</v>
      </c>
      <c r="AE10" s="14">
        <v>8</v>
      </c>
      <c r="AF10" s="15">
        <f t="shared" si="1"/>
        <v>80</v>
      </c>
      <c r="AG10" s="16"/>
    </row>
    <row r="11" spans="2:33" ht="15.75" customHeight="1">
      <c r="B11" s="17" t="s">
        <v>12</v>
      </c>
      <c r="C11" s="11">
        <v>8</v>
      </c>
      <c r="D11" s="12"/>
      <c r="E11" s="13">
        <v>9</v>
      </c>
      <c r="F11" s="13">
        <v>8</v>
      </c>
      <c r="G11" s="13">
        <v>9</v>
      </c>
      <c r="H11" s="13">
        <v>8</v>
      </c>
      <c r="I11" s="13">
        <v>9</v>
      </c>
      <c r="J11" s="13">
        <v>9</v>
      </c>
      <c r="K11" s="13">
        <v>8</v>
      </c>
      <c r="L11" s="13">
        <v>9</v>
      </c>
      <c r="M11" s="13">
        <v>9</v>
      </c>
      <c r="N11" s="14">
        <v>9</v>
      </c>
      <c r="O11" s="15">
        <f t="shared" si="0"/>
        <v>87</v>
      </c>
      <c r="P11" s="18">
        <f>SUM(O10:O11)</f>
        <v>169</v>
      </c>
      <c r="S11" s="17" t="s">
        <v>13</v>
      </c>
      <c r="T11" s="11">
        <v>8</v>
      </c>
      <c r="U11" s="12"/>
      <c r="V11" s="13">
        <v>8</v>
      </c>
      <c r="W11" s="13">
        <v>9</v>
      </c>
      <c r="X11" s="13">
        <v>8</v>
      </c>
      <c r="Y11" s="13">
        <v>8</v>
      </c>
      <c r="Z11" s="13">
        <v>7</v>
      </c>
      <c r="AA11" s="13">
        <v>8</v>
      </c>
      <c r="AB11" s="13">
        <v>7</v>
      </c>
      <c r="AC11" s="13">
        <v>8</v>
      </c>
      <c r="AD11" s="13">
        <v>7</v>
      </c>
      <c r="AE11" s="14">
        <v>8</v>
      </c>
      <c r="AF11" s="15">
        <f t="shared" si="1"/>
        <v>78</v>
      </c>
      <c r="AG11" s="18">
        <f>SUM(AF10:AF11)</f>
        <v>158</v>
      </c>
    </row>
    <row r="12" spans="2:33" ht="15.75" customHeight="1">
      <c r="B12" s="10" t="s">
        <v>14</v>
      </c>
      <c r="C12" s="11">
        <v>8</v>
      </c>
      <c r="D12" s="12"/>
      <c r="E12" s="13">
        <v>8</v>
      </c>
      <c r="F12" s="13">
        <v>8</v>
      </c>
      <c r="G12" s="13">
        <v>8</v>
      </c>
      <c r="H12" s="13">
        <v>8</v>
      </c>
      <c r="I12" s="13">
        <v>8</v>
      </c>
      <c r="J12" s="13">
        <v>8</v>
      </c>
      <c r="K12" s="13">
        <v>8</v>
      </c>
      <c r="L12" s="13">
        <v>8</v>
      </c>
      <c r="M12" s="13">
        <v>9</v>
      </c>
      <c r="N12" s="14">
        <v>8</v>
      </c>
      <c r="O12" s="15">
        <f t="shared" si="0"/>
        <v>81</v>
      </c>
      <c r="P12" s="16"/>
      <c r="S12" s="10" t="s">
        <v>15</v>
      </c>
      <c r="T12" s="11">
        <v>8</v>
      </c>
      <c r="U12" s="12"/>
      <c r="V12" s="13">
        <v>7</v>
      </c>
      <c r="W12" s="13">
        <v>8</v>
      </c>
      <c r="X12" s="13">
        <v>8</v>
      </c>
      <c r="Y12" s="13">
        <v>9</v>
      </c>
      <c r="Z12" s="13">
        <v>9</v>
      </c>
      <c r="AA12" s="13">
        <v>8</v>
      </c>
      <c r="AB12" s="13">
        <v>9</v>
      </c>
      <c r="AC12" s="13">
        <v>9</v>
      </c>
      <c r="AD12" s="13">
        <v>8</v>
      </c>
      <c r="AE12" s="14">
        <v>9</v>
      </c>
      <c r="AF12" s="15">
        <f t="shared" si="1"/>
        <v>84</v>
      </c>
      <c r="AG12" s="16"/>
    </row>
    <row r="13" spans="2:33" ht="15.75" customHeight="1">
      <c r="B13" s="17" t="s">
        <v>16</v>
      </c>
      <c r="C13" s="11">
        <v>7</v>
      </c>
      <c r="D13" s="12"/>
      <c r="E13" s="13">
        <v>9</v>
      </c>
      <c r="F13" s="13">
        <v>8</v>
      </c>
      <c r="G13" s="13">
        <v>8</v>
      </c>
      <c r="H13" s="13">
        <v>8</v>
      </c>
      <c r="I13" s="13">
        <v>8</v>
      </c>
      <c r="J13" s="13">
        <v>8</v>
      </c>
      <c r="K13" s="13">
        <v>8</v>
      </c>
      <c r="L13" s="13">
        <v>9</v>
      </c>
      <c r="M13" s="13">
        <v>8</v>
      </c>
      <c r="N13" s="14">
        <v>8</v>
      </c>
      <c r="O13" s="15">
        <f t="shared" si="0"/>
        <v>82</v>
      </c>
      <c r="P13" s="19">
        <f>SUM(O12:O13)</f>
        <v>163</v>
      </c>
      <c r="S13" s="17" t="s">
        <v>17</v>
      </c>
      <c r="T13" s="11">
        <v>8</v>
      </c>
      <c r="U13" s="12"/>
      <c r="V13" s="13">
        <v>8</v>
      </c>
      <c r="W13" s="13">
        <v>7</v>
      </c>
      <c r="X13" s="13">
        <v>9</v>
      </c>
      <c r="Y13" s="13">
        <v>9</v>
      </c>
      <c r="Z13" s="13">
        <v>8</v>
      </c>
      <c r="AA13" s="13">
        <v>7</v>
      </c>
      <c r="AB13" s="13">
        <v>8</v>
      </c>
      <c r="AC13" s="13">
        <v>8</v>
      </c>
      <c r="AD13" s="13">
        <v>8</v>
      </c>
      <c r="AE13" s="14">
        <v>7</v>
      </c>
      <c r="AF13" s="15">
        <f t="shared" si="1"/>
        <v>79</v>
      </c>
      <c r="AG13" s="19">
        <f>SUM(AF12:AF13)</f>
        <v>163</v>
      </c>
    </row>
    <row r="14" spans="2:33" ht="15.75" customHeight="1">
      <c r="B14" s="10" t="s">
        <v>18</v>
      </c>
      <c r="C14" s="11">
        <v>8</v>
      </c>
      <c r="D14" s="12"/>
      <c r="E14" s="13">
        <v>7</v>
      </c>
      <c r="F14" s="13">
        <v>9</v>
      </c>
      <c r="G14" s="13">
        <v>8</v>
      </c>
      <c r="H14" s="13">
        <v>9</v>
      </c>
      <c r="I14" s="13">
        <v>9</v>
      </c>
      <c r="J14" s="13">
        <v>7</v>
      </c>
      <c r="K14" s="13">
        <v>8</v>
      </c>
      <c r="L14" s="13">
        <v>8</v>
      </c>
      <c r="M14" s="13">
        <v>7</v>
      </c>
      <c r="N14" s="14">
        <v>7</v>
      </c>
      <c r="O14" s="15">
        <f t="shared" si="0"/>
        <v>79</v>
      </c>
      <c r="P14" s="16"/>
      <c r="S14" s="10" t="s">
        <v>7</v>
      </c>
      <c r="T14" s="11">
        <v>9</v>
      </c>
      <c r="U14" s="12"/>
      <c r="V14" s="13">
        <v>9</v>
      </c>
      <c r="W14" s="13">
        <v>8</v>
      </c>
      <c r="X14" s="13">
        <v>8</v>
      </c>
      <c r="Y14" s="13">
        <v>8</v>
      </c>
      <c r="Z14" s="13">
        <v>9</v>
      </c>
      <c r="AA14" s="13">
        <v>9</v>
      </c>
      <c r="AB14" s="13">
        <v>9</v>
      </c>
      <c r="AC14" s="13">
        <v>8</v>
      </c>
      <c r="AD14" s="13">
        <v>8</v>
      </c>
      <c r="AE14" s="14">
        <v>9</v>
      </c>
      <c r="AF14" s="15">
        <f t="shared" si="1"/>
        <v>85</v>
      </c>
      <c r="AG14" s="16"/>
    </row>
    <row r="15" spans="2:33" ht="15.75" customHeight="1">
      <c r="B15" s="17" t="s">
        <v>19</v>
      </c>
      <c r="C15" s="11">
        <v>7</v>
      </c>
      <c r="D15" s="12"/>
      <c r="E15" s="13">
        <v>8</v>
      </c>
      <c r="F15" s="13">
        <v>9</v>
      </c>
      <c r="G15" s="13">
        <v>9</v>
      </c>
      <c r="H15" s="13">
        <v>9</v>
      </c>
      <c r="I15" s="13">
        <v>8</v>
      </c>
      <c r="J15" s="13">
        <v>8</v>
      </c>
      <c r="K15" s="13">
        <v>8</v>
      </c>
      <c r="L15" s="13">
        <v>8</v>
      </c>
      <c r="M15" s="13">
        <v>9</v>
      </c>
      <c r="N15" s="14">
        <v>9</v>
      </c>
      <c r="O15" s="15">
        <f t="shared" si="0"/>
        <v>85</v>
      </c>
      <c r="P15" s="18">
        <f>SUM(O14:O15)</f>
        <v>164</v>
      </c>
      <c r="S15" s="17" t="s">
        <v>20</v>
      </c>
      <c r="T15" s="11">
        <v>8</v>
      </c>
      <c r="U15" s="12"/>
      <c r="V15" s="13">
        <v>9</v>
      </c>
      <c r="W15" s="13">
        <v>7</v>
      </c>
      <c r="X15" s="13">
        <v>9</v>
      </c>
      <c r="Y15" s="13">
        <v>9</v>
      </c>
      <c r="Z15" s="13">
        <v>9</v>
      </c>
      <c r="AA15" s="13">
        <v>8</v>
      </c>
      <c r="AB15" s="13">
        <v>9</v>
      </c>
      <c r="AC15" s="13">
        <v>8</v>
      </c>
      <c r="AD15" s="13">
        <v>8</v>
      </c>
      <c r="AE15" s="14">
        <v>8</v>
      </c>
      <c r="AF15" s="15">
        <f t="shared" si="1"/>
        <v>84</v>
      </c>
      <c r="AG15" s="18">
        <f>SUM(AF14:AF15)</f>
        <v>169</v>
      </c>
    </row>
    <row r="16" spans="2:33" ht="15.75" customHeight="1">
      <c r="B16" s="10" t="s">
        <v>21</v>
      </c>
      <c r="C16" s="11">
        <v>8</v>
      </c>
      <c r="D16" s="12"/>
      <c r="E16" s="13">
        <v>8</v>
      </c>
      <c r="F16" s="20">
        <v>8</v>
      </c>
      <c r="G16" s="13">
        <v>8</v>
      </c>
      <c r="H16" s="13">
        <v>9</v>
      </c>
      <c r="I16" s="13">
        <v>8</v>
      </c>
      <c r="J16" s="13">
        <v>8</v>
      </c>
      <c r="K16" s="13">
        <v>9</v>
      </c>
      <c r="L16" s="13">
        <v>8</v>
      </c>
      <c r="M16" s="13">
        <v>7</v>
      </c>
      <c r="N16" s="14">
        <v>8</v>
      </c>
      <c r="O16" s="15">
        <f t="shared" si="0"/>
        <v>81</v>
      </c>
      <c r="P16" s="16"/>
      <c r="S16" s="10" t="s">
        <v>22</v>
      </c>
      <c r="T16" s="11">
        <v>9</v>
      </c>
      <c r="U16" s="12"/>
      <c r="V16" s="13">
        <v>8</v>
      </c>
      <c r="W16" s="20">
        <v>8</v>
      </c>
      <c r="X16" s="13">
        <v>7</v>
      </c>
      <c r="Y16" s="13">
        <v>9</v>
      </c>
      <c r="Z16" s="13">
        <v>8</v>
      </c>
      <c r="AA16" s="13">
        <v>8</v>
      </c>
      <c r="AB16" s="13">
        <v>8</v>
      </c>
      <c r="AC16" s="13">
        <v>8</v>
      </c>
      <c r="AD16" s="13">
        <v>8</v>
      </c>
      <c r="AE16" s="14">
        <v>8</v>
      </c>
      <c r="AF16" s="15">
        <f t="shared" si="1"/>
        <v>80</v>
      </c>
      <c r="AG16" s="16"/>
    </row>
    <row r="17" spans="2:33" ht="15.75" customHeight="1">
      <c r="B17" s="17" t="s">
        <v>23</v>
      </c>
      <c r="C17" s="11">
        <v>8</v>
      </c>
      <c r="D17" s="12"/>
      <c r="E17" s="13">
        <v>8</v>
      </c>
      <c r="F17" s="13">
        <v>9</v>
      </c>
      <c r="G17" s="13">
        <v>8</v>
      </c>
      <c r="H17" s="13">
        <v>7</v>
      </c>
      <c r="I17" s="13">
        <v>8</v>
      </c>
      <c r="J17" s="13">
        <v>9</v>
      </c>
      <c r="K17" s="13">
        <v>8</v>
      </c>
      <c r="L17" s="13">
        <v>9</v>
      </c>
      <c r="M17" s="13">
        <v>9</v>
      </c>
      <c r="N17" s="14">
        <v>7</v>
      </c>
      <c r="O17" s="15">
        <f t="shared" si="0"/>
        <v>82</v>
      </c>
      <c r="P17" s="18">
        <f>SUM(O16:O17)</f>
        <v>163</v>
      </c>
      <c r="S17" s="17" t="s">
        <v>24</v>
      </c>
      <c r="T17" s="11">
        <v>9</v>
      </c>
      <c r="U17" s="12"/>
      <c r="V17" s="13">
        <v>8</v>
      </c>
      <c r="W17" s="13">
        <v>9</v>
      </c>
      <c r="X17" s="13">
        <v>9</v>
      </c>
      <c r="Y17" s="13">
        <v>9</v>
      </c>
      <c r="Z17" s="13">
        <v>9</v>
      </c>
      <c r="AA17" s="13">
        <v>8</v>
      </c>
      <c r="AB17" s="13">
        <v>9</v>
      </c>
      <c r="AC17" s="13">
        <v>7</v>
      </c>
      <c r="AD17" s="13">
        <v>8</v>
      </c>
      <c r="AE17" s="14">
        <v>8</v>
      </c>
      <c r="AF17" s="15">
        <f t="shared" si="1"/>
        <v>84</v>
      </c>
      <c r="AG17" s="18">
        <f>SUM(AF16:AF17)</f>
        <v>164</v>
      </c>
    </row>
    <row r="18" spans="3:33" ht="4.5" customHeight="1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6"/>
      <c r="P18" s="16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6"/>
      <c r="AG18" s="16"/>
    </row>
    <row r="19" spans="3:33" ht="15.75" customHeight="1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6"/>
      <c r="P19" s="23">
        <f>SUM(P17,P15,P13,P11,P9)</f>
        <v>823</v>
      </c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6"/>
      <c r="AG19" s="23">
        <f>SUM(AG17,AG15,AG13,AG11,AG9)</f>
        <v>813</v>
      </c>
    </row>
    <row r="20" ht="9" customHeight="1"/>
    <row r="21" ht="9" customHeight="1"/>
    <row r="22" spans="1:33" ht="15.75">
      <c r="A22" s="1">
        <v>3</v>
      </c>
      <c r="B22" s="2" t="s">
        <v>0</v>
      </c>
      <c r="C22" s="395" t="s">
        <v>25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6" t="s">
        <v>2</v>
      </c>
      <c r="N22" s="396"/>
      <c r="O22" s="396"/>
      <c r="P22" s="3" t="s">
        <v>26</v>
      </c>
      <c r="R22" s="1">
        <v>4</v>
      </c>
      <c r="S22" s="5" t="s">
        <v>0</v>
      </c>
      <c r="T22" s="399" t="s">
        <v>27</v>
      </c>
      <c r="U22" s="399"/>
      <c r="V22" s="399"/>
      <c r="W22" s="399"/>
      <c r="X22" s="399"/>
      <c r="Y22" s="399"/>
      <c r="Z22" s="399"/>
      <c r="AA22" s="399"/>
      <c r="AB22" s="399"/>
      <c r="AC22" s="399"/>
      <c r="AD22" s="396" t="s">
        <v>2</v>
      </c>
      <c r="AE22" s="396"/>
      <c r="AF22" s="396"/>
      <c r="AG22" s="3" t="s">
        <v>28</v>
      </c>
    </row>
    <row r="23" spans="1:20" ht="12" customHeight="1">
      <c r="A23" s="1"/>
      <c r="B23" s="6"/>
      <c r="C23" s="7"/>
      <c r="R23" s="1"/>
      <c r="S23" s="7"/>
      <c r="T23" s="7"/>
    </row>
    <row r="24" spans="2:33" ht="15.75" customHeight="1">
      <c r="B24" s="10" t="s">
        <v>29</v>
      </c>
      <c r="C24" s="11">
        <v>9</v>
      </c>
      <c r="D24" s="12"/>
      <c r="E24" s="13">
        <v>8</v>
      </c>
      <c r="F24" s="13">
        <v>8</v>
      </c>
      <c r="G24" s="13">
        <v>7</v>
      </c>
      <c r="H24" s="13">
        <v>9</v>
      </c>
      <c r="I24" s="13">
        <v>8</v>
      </c>
      <c r="J24" s="13">
        <v>6</v>
      </c>
      <c r="K24" s="13">
        <v>8</v>
      </c>
      <c r="L24" s="13">
        <v>8</v>
      </c>
      <c r="M24" s="13">
        <v>8</v>
      </c>
      <c r="N24" s="14">
        <v>9</v>
      </c>
      <c r="O24" s="15">
        <f aca="true" t="shared" si="2" ref="O24:O33">SUM(E24:N24)</f>
        <v>79</v>
      </c>
      <c r="P24" s="16"/>
      <c r="S24" s="10" t="s">
        <v>30</v>
      </c>
      <c r="T24" s="11">
        <v>8</v>
      </c>
      <c r="U24" s="12"/>
      <c r="V24" s="13">
        <v>8</v>
      </c>
      <c r="W24" s="13">
        <v>8</v>
      </c>
      <c r="X24" s="13">
        <v>7</v>
      </c>
      <c r="Y24" s="13">
        <v>9</v>
      </c>
      <c r="Z24" s="13">
        <v>9</v>
      </c>
      <c r="AA24" s="13">
        <v>8</v>
      </c>
      <c r="AB24" s="13">
        <v>8</v>
      </c>
      <c r="AC24" s="13">
        <v>8</v>
      </c>
      <c r="AD24" s="13">
        <v>8</v>
      </c>
      <c r="AE24" s="14">
        <v>8</v>
      </c>
      <c r="AF24" s="15">
        <f aca="true" t="shared" si="3" ref="AF24:AF33">SUM(V24:AE24)</f>
        <v>81</v>
      </c>
      <c r="AG24" s="16"/>
    </row>
    <row r="25" spans="2:33" ht="15.75" customHeight="1">
      <c r="B25" s="17" t="s">
        <v>20</v>
      </c>
      <c r="C25" s="11">
        <v>9</v>
      </c>
      <c r="D25" s="12"/>
      <c r="E25" s="13">
        <v>7</v>
      </c>
      <c r="F25" s="13">
        <v>7</v>
      </c>
      <c r="G25" s="13">
        <v>8</v>
      </c>
      <c r="H25" s="13">
        <v>8</v>
      </c>
      <c r="I25" s="13">
        <v>8</v>
      </c>
      <c r="J25" s="13">
        <v>7</v>
      </c>
      <c r="K25" s="13">
        <v>8</v>
      </c>
      <c r="L25" s="13">
        <v>8</v>
      </c>
      <c r="M25" s="13">
        <v>7</v>
      </c>
      <c r="N25" s="14">
        <v>8</v>
      </c>
      <c r="O25" s="15">
        <f t="shared" si="2"/>
        <v>76</v>
      </c>
      <c r="P25" s="18">
        <f>SUM(O24:O25)</f>
        <v>155</v>
      </c>
      <c r="S25" s="17" t="s">
        <v>31</v>
      </c>
      <c r="T25" s="11">
        <v>8</v>
      </c>
      <c r="U25" s="12"/>
      <c r="V25" s="13">
        <v>9</v>
      </c>
      <c r="W25" s="13">
        <v>8</v>
      </c>
      <c r="X25" s="13">
        <v>9</v>
      </c>
      <c r="Y25" s="13">
        <v>9</v>
      </c>
      <c r="Z25" s="13">
        <v>8</v>
      </c>
      <c r="AA25" s="13">
        <v>7</v>
      </c>
      <c r="AB25" s="13">
        <v>8</v>
      </c>
      <c r="AC25" s="13">
        <v>9</v>
      </c>
      <c r="AD25" s="13">
        <v>9</v>
      </c>
      <c r="AE25" s="14">
        <v>9</v>
      </c>
      <c r="AF25" s="15">
        <f t="shared" si="3"/>
        <v>85</v>
      </c>
      <c r="AG25" s="18">
        <f>SUM(AF24:AF25)</f>
        <v>166</v>
      </c>
    </row>
    <row r="26" spans="2:33" ht="15.75" customHeight="1">
      <c r="B26" s="10" t="s">
        <v>32</v>
      </c>
      <c r="C26" s="11">
        <v>8</v>
      </c>
      <c r="D26" s="12"/>
      <c r="E26" s="13">
        <v>8</v>
      </c>
      <c r="F26" s="13">
        <v>8</v>
      </c>
      <c r="G26" s="13">
        <v>9</v>
      </c>
      <c r="H26" s="13">
        <v>8</v>
      </c>
      <c r="I26" s="13">
        <v>9</v>
      </c>
      <c r="J26" s="13">
        <v>8</v>
      </c>
      <c r="K26" s="13">
        <v>8</v>
      </c>
      <c r="L26" s="13">
        <v>9</v>
      </c>
      <c r="M26" s="13">
        <v>9</v>
      </c>
      <c r="N26" s="14">
        <v>8</v>
      </c>
      <c r="O26" s="15">
        <f t="shared" si="2"/>
        <v>84</v>
      </c>
      <c r="P26" s="16"/>
      <c r="S26" s="10" t="s">
        <v>33</v>
      </c>
      <c r="T26" s="11">
        <v>8</v>
      </c>
      <c r="U26" s="12"/>
      <c r="V26" s="13">
        <v>8</v>
      </c>
      <c r="W26" s="13">
        <v>9</v>
      </c>
      <c r="X26" s="13">
        <v>8</v>
      </c>
      <c r="Y26" s="13">
        <v>8</v>
      </c>
      <c r="Z26" s="13">
        <v>8</v>
      </c>
      <c r="AA26" s="13">
        <v>8</v>
      </c>
      <c r="AB26" s="13">
        <v>8</v>
      </c>
      <c r="AC26" s="13">
        <v>8</v>
      </c>
      <c r="AD26" s="13">
        <v>7</v>
      </c>
      <c r="AE26" s="14">
        <v>9</v>
      </c>
      <c r="AF26" s="15">
        <f t="shared" si="3"/>
        <v>81</v>
      </c>
      <c r="AG26" s="16"/>
    </row>
    <row r="27" spans="2:33" ht="15.75" customHeight="1">
      <c r="B27" s="17" t="s">
        <v>34</v>
      </c>
      <c r="C27" s="11" t="s">
        <v>35</v>
      </c>
      <c r="D27" s="12"/>
      <c r="E27" s="13">
        <v>7</v>
      </c>
      <c r="F27" s="13">
        <v>8</v>
      </c>
      <c r="G27" s="13">
        <v>8</v>
      </c>
      <c r="H27" s="13">
        <v>9</v>
      </c>
      <c r="I27" s="13">
        <v>8</v>
      </c>
      <c r="J27" s="13">
        <v>8</v>
      </c>
      <c r="K27" s="13">
        <v>8</v>
      </c>
      <c r="L27" s="13">
        <v>8</v>
      </c>
      <c r="M27" s="13">
        <v>8</v>
      </c>
      <c r="N27" s="14">
        <v>8</v>
      </c>
      <c r="O27" s="15">
        <f t="shared" si="2"/>
        <v>80</v>
      </c>
      <c r="P27" s="18">
        <f>SUM(O26:O27)</f>
        <v>164</v>
      </c>
      <c r="S27" s="17" t="s">
        <v>12</v>
      </c>
      <c r="T27" s="11">
        <v>9</v>
      </c>
      <c r="U27" s="12"/>
      <c r="V27" s="13">
        <v>8</v>
      </c>
      <c r="W27" s="13">
        <v>8</v>
      </c>
      <c r="X27" s="13">
        <v>8</v>
      </c>
      <c r="Y27" s="13">
        <v>7</v>
      </c>
      <c r="Z27" s="13">
        <v>8</v>
      </c>
      <c r="AA27" s="13">
        <v>8</v>
      </c>
      <c r="AB27" s="13">
        <v>9</v>
      </c>
      <c r="AC27" s="13">
        <v>8</v>
      </c>
      <c r="AD27" s="13">
        <v>8</v>
      </c>
      <c r="AE27" s="14">
        <v>9</v>
      </c>
      <c r="AF27" s="15">
        <f t="shared" si="3"/>
        <v>81</v>
      </c>
      <c r="AG27" s="18">
        <f>SUM(AF26:AF27)</f>
        <v>162</v>
      </c>
    </row>
    <row r="28" spans="2:33" ht="15.75" customHeight="1">
      <c r="B28" s="10" t="s">
        <v>36</v>
      </c>
      <c r="C28" s="11">
        <v>8</v>
      </c>
      <c r="D28" s="12"/>
      <c r="E28" s="13">
        <v>9</v>
      </c>
      <c r="F28" s="13">
        <v>8</v>
      </c>
      <c r="G28" s="13">
        <v>8</v>
      </c>
      <c r="H28" s="13">
        <v>8</v>
      </c>
      <c r="I28" s="13">
        <v>8</v>
      </c>
      <c r="J28" s="13">
        <v>8</v>
      </c>
      <c r="K28" s="13">
        <v>8</v>
      </c>
      <c r="L28" s="13">
        <v>7</v>
      </c>
      <c r="M28" s="13">
        <v>9</v>
      </c>
      <c r="N28" s="14">
        <v>8</v>
      </c>
      <c r="O28" s="15">
        <f t="shared" si="2"/>
        <v>81</v>
      </c>
      <c r="P28" s="16"/>
      <c r="S28" s="10" t="s">
        <v>37</v>
      </c>
      <c r="T28" s="11">
        <v>8</v>
      </c>
      <c r="U28" s="12"/>
      <c r="V28" s="13">
        <v>9</v>
      </c>
      <c r="W28" s="13">
        <v>8</v>
      </c>
      <c r="X28" s="13">
        <v>8</v>
      </c>
      <c r="Y28" s="13" t="s">
        <v>35</v>
      </c>
      <c r="Z28" s="13">
        <v>8</v>
      </c>
      <c r="AA28" s="13">
        <v>9</v>
      </c>
      <c r="AB28" s="13">
        <v>7</v>
      </c>
      <c r="AC28" s="13">
        <v>8</v>
      </c>
      <c r="AD28" s="13">
        <v>9</v>
      </c>
      <c r="AE28" s="14">
        <v>9</v>
      </c>
      <c r="AF28" s="15">
        <f t="shared" si="3"/>
        <v>75</v>
      </c>
      <c r="AG28" s="16"/>
    </row>
    <row r="29" spans="2:33" ht="15.75" customHeight="1">
      <c r="B29" s="17" t="s">
        <v>38</v>
      </c>
      <c r="C29" s="11">
        <v>7</v>
      </c>
      <c r="D29" s="12"/>
      <c r="E29" s="13">
        <v>8</v>
      </c>
      <c r="F29" s="13">
        <v>9</v>
      </c>
      <c r="G29" s="13">
        <v>8</v>
      </c>
      <c r="H29" s="13">
        <v>9</v>
      </c>
      <c r="I29" s="13">
        <v>9</v>
      </c>
      <c r="J29" s="13">
        <v>9</v>
      </c>
      <c r="K29" s="13">
        <v>8</v>
      </c>
      <c r="L29" s="13">
        <v>8</v>
      </c>
      <c r="M29" s="13">
        <v>8</v>
      </c>
      <c r="N29" s="14">
        <v>9</v>
      </c>
      <c r="O29" s="15">
        <f t="shared" si="2"/>
        <v>85</v>
      </c>
      <c r="P29" s="19">
        <f>SUM(O28:O29)</f>
        <v>166</v>
      </c>
      <c r="S29" s="17" t="s">
        <v>39</v>
      </c>
      <c r="T29" s="11">
        <v>7</v>
      </c>
      <c r="U29" s="12"/>
      <c r="V29" s="13">
        <v>9</v>
      </c>
      <c r="W29" s="13">
        <v>8</v>
      </c>
      <c r="X29" s="13">
        <v>8</v>
      </c>
      <c r="Y29" s="13">
        <v>9</v>
      </c>
      <c r="Z29" s="13">
        <v>9</v>
      </c>
      <c r="AA29" s="13">
        <v>8</v>
      </c>
      <c r="AB29" s="13">
        <v>8</v>
      </c>
      <c r="AC29" s="13">
        <v>9</v>
      </c>
      <c r="AD29" s="13">
        <v>9</v>
      </c>
      <c r="AE29" s="14">
        <v>8</v>
      </c>
      <c r="AF29" s="15">
        <f t="shared" si="3"/>
        <v>85</v>
      </c>
      <c r="AG29" s="19">
        <f>SUM(AF28:AF29)</f>
        <v>160</v>
      </c>
    </row>
    <row r="30" spans="2:33" ht="15.75" customHeight="1">
      <c r="B30" s="10" t="s">
        <v>40</v>
      </c>
      <c r="C30" s="11">
        <v>8</v>
      </c>
      <c r="D30" s="12"/>
      <c r="E30" s="13">
        <v>8</v>
      </c>
      <c r="F30" s="13">
        <v>9</v>
      </c>
      <c r="G30" s="13">
        <v>8</v>
      </c>
      <c r="H30" s="13">
        <v>8</v>
      </c>
      <c r="I30" s="13">
        <v>8</v>
      </c>
      <c r="J30" s="13">
        <v>8</v>
      </c>
      <c r="K30" s="13">
        <v>8</v>
      </c>
      <c r="L30" s="13">
        <v>8</v>
      </c>
      <c r="M30" s="13">
        <v>8</v>
      </c>
      <c r="N30" s="14">
        <v>8</v>
      </c>
      <c r="O30" s="15">
        <f t="shared" si="2"/>
        <v>81</v>
      </c>
      <c r="P30" s="16"/>
      <c r="S30" s="10" t="s">
        <v>41</v>
      </c>
      <c r="T30" s="11">
        <v>8</v>
      </c>
      <c r="U30" s="12"/>
      <c r="V30" s="13">
        <v>7</v>
      </c>
      <c r="W30" s="13">
        <v>9</v>
      </c>
      <c r="X30" s="13">
        <v>8</v>
      </c>
      <c r="Y30" s="13">
        <v>8</v>
      </c>
      <c r="Z30" s="13">
        <v>8</v>
      </c>
      <c r="AA30" s="13">
        <v>9</v>
      </c>
      <c r="AB30" s="13">
        <v>9</v>
      </c>
      <c r="AC30" s="13">
        <v>9</v>
      </c>
      <c r="AD30" s="13">
        <v>9</v>
      </c>
      <c r="AE30" s="14">
        <v>8</v>
      </c>
      <c r="AF30" s="15">
        <f t="shared" si="3"/>
        <v>84</v>
      </c>
      <c r="AG30" s="16"/>
    </row>
    <row r="31" spans="2:33" ht="15.75" customHeight="1">
      <c r="B31" s="17" t="s">
        <v>17</v>
      </c>
      <c r="C31" s="11">
        <v>8</v>
      </c>
      <c r="D31" s="12"/>
      <c r="E31" s="13">
        <v>8</v>
      </c>
      <c r="F31" s="13">
        <v>9</v>
      </c>
      <c r="G31" s="13">
        <v>8</v>
      </c>
      <c r="H31" s="13">
        <v>8</v>
      </c>
      <c r="I31" s="13">
        <v>8</v>
      </c>
      <c r="J31" s="13">
        <v>7</v>
      </c>
      <c r="K31" s="13">
        <v>8</v>
      </c>
      <c r="L31" s="13">
        <v>7</v>
      </c>
      <c r="M31" s="13">
        <v>8</v>
      </c>
      <c r="N31" s="14">
        <v>9</v>
      </c>
      <c r="O31" s="15">
        <f t="shared" si="2"/>
        <v>80</v>
      </c>
      <c r="P31" s="18">
        <f>SUM(O30:O31)</f>
        <v>161</v>
      </c>
      <c r="S31" s="17" t="s">
        <v>42</v>
      </c>
      <c r="T31" s="11">
        <v>9</v>
      </c>
      <c r="U31" s="12"/>
      <c r="V31" s="13">
        <v>9</v>
      </c>
      <c r="W31" s="13">
        <v>8</v>
      </c>
      <c r="X31" s="13">
        <v>9</v>
      </c>
      <c r="Y31" s="13">
        <v>8</v>
      </c>
      <c r="Z31" s="13">
        <v>9</v>
      </c>
      <c r="AA31" s="13">
        <v>8</v>
      </c>
      <c r="AB31" s="13">
        <v>9</v>
      </c>
      <c r="AC31" s="13">
        <v>9</v>
      </c>
      <c r="AD31" s="13">
        <v>8</v>
      </c>
      <c r="AE31" s="14">
        <v>9</v>
      </c>
      <c r="AF31" s="15">
        <f t="shared" si="3"/>
        <v>86</v>
      </c>
      <c r="AG31" s="18">
        <f>SUM(AF30:AF31)</f>
        <v>170</v>
      </c>
    </row>
    <row r="32" spans="2:33" ht="15.75" customHeight="1">
      <c r="B32" s="10" t="s">
        <v>32</v>
      </c>
      <c r="C32" s="11">
        <v>9</v>
      </c>
      <c r="D32" s="12"/>
      <c r="E32" s="13">
        <v>9</v>
      </c>
      <c r="F32" s="20">
        <v>8</v>
      </c>
      <c r="G32" s="13">
        <v>8</v>
      </c>
      <c r="H32" s="13">
        <v>7</v>
      </c>
      <c r="I32" s="13">
        <v>7</v>
      </c>
      <c r="J32" s="13">
        <v>9</v>
      </c>
      <c r="K32" s="13">
        <v>8</v>
      </c>
      <c r="L32" s="13">
        <v>8</v>
      </c>
      <c r="M32" s="13">
        <v>9</v>
      </c>
      <c r="N32" s="14">
        <v>8</v>
      </c>
      <c r="O32" s="15">
        <f t="shared" si="2"/>
        <v>81</v>
      </c>
      <c r="P32" s="16"/>
      <c r="S32" s="10" t="s">
        <v>43</v>
      </c>
      <c r="T32" s="11">
        <v>8</v>
      </c>
      <c r="U32" s="12"/>
      <c r="V32" s="13">
        <v>9</v>
      </c>
      <c r="W32" s="20">
        <v>9</v>
      </c>
      <c r="X32" s="13">
        <v>9</v>
      </c>
      <c r="Y32" s="13">
        <v>8</v>
      </c>
      <c r="Z32" s="13">
        <v>9</v>
      </c>
      <c r="AA32" s="13">
        <v>7</v>
      </c>
      <c r="AB32" s="13">
        <v>8</v>
      </c>
      <c r="AC32" s="13">
        <v>8</v>
      </c>
      <c r="AD32" s="13">
        <v>8</v>
      </c>
      <c r="AE32" s="14">
        <v>8</v>
      </c>
      <c r="AF32" s="15">
        <f t="shared" si="3"/>
        <v>83</v>
      </c>
      <c r="AG32" s="16"/>
    </row>
    <row r="33" spans="2:33" ht="15.75" customHeight="1">
      <c r="B33" s="17" t="s">
        <v>44</v>
      </c>
      <c r="C33" s="11">
        <v>7</v>
      </c>
      <c r="D33" s="12"/>
      <c r="E33" s="13">
        <v>8</v>
      </c>
      <c r="F33" s="13">
        <v>9</v>
      </c>
      <c r="G33" s="13">
        <v>9</v>
      </c>
      <c r="H33" s="13">
        <v>8</v>
      </c>
      <c r="I33" s="13">
        <v>8</v>
      </c>
      <c r="J33" s="13">
        <v>8</v>
      </c>
      <c r="K33" s="13">
        <v>6</v>
      </c>
      <c r="L33" s="13">
        <v>9</v>
      </c>
      <c r="M33" s="13">
        <v>7</v>
      </c>
      <c r="N33" s="14">
        <v>9</v>
      </c>
      <c r="O33" s="15">
        <f t="shared" si="2"/>
        <v>81</v>
      </c>
      <c r="P33" s="18">
        <f>SUM(O32:O33)</f>
        <v>162</v>
      </c>
      <c r="S33" s="17" t="s">
        <v>45</v>
      </c>
      <c r="T33" s="11">
        <v>8</v>
      </c>
      <c r="U33" s="12"/>
      <c r="V33" s="13">
        <v>9</v>
      </c>
      <c r="W33" s="13">
        <v>9</v>
      </c>
      <c r="X33" s="13">
        <v>9</v>
      </c>
      <c r="Y33" s="13">
        <v>8</v>
      </c>
      <c r="Z33" s="13">
        <v>9</v>
      </c>
      <c r="AA33" s="13">
        <v>7</v>
      </c>
      <c r="AB33" s="13">
        <v>9</v>
      </c>
      <c r="AC33" s="13">
        <v>9</v>
      </c>
      <c r="AD33" s="13">
        <v>9</v>
      </c>
      <c r="AE33" s="14">
        <v>8</v>
      </c>
      <c r="AF33" s="15">
        <f t="shared" si="3"/>
        <v>86</v>
      </c>
      <c r="AG33" s="18">
        <f>SUM(AF32:AF33)</f>
        <v>169</v>
      </c>
    </row>
    <row r="34" spans="3:33" ht="4.5" customHeight="1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6"/>
      <c r="P34" s="16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6"/>
      <c r="AG34" s="16"/>
    </row>
    <row r="35" spans="3:33" ht="15.75" customHeight="1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6"/>
      <c r="P35" s="23">
        <f>SUM(P33,P31,P29,P27,P25)</f>
        <v>808</v>
      </c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6"/>
      <c r="AG35" s="23">
        <f>SUM(AG33,AG31,AG29,AG27,AG25)</f>
        <v>827</v>
      </c>
    </row>
    <row r="36" ht="9" customHeight="1"/>
    <row r="37" spans="2:33" ht="15.75" customHeight="1">
      <c r="B37" s="24" t="s">
        <v>46</v>
      </c>
      <c r="C37" s="25">
        <v>1</v>
      </c>
      <c r="D37" s="400" t="s">
        <v>27</v>
      </c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2"/>
      <c r="P37" s="26">
        <f>AG35</f>
        <v>827</v>
      </c>
      <c r="S37" s="8" t="s">
        <v>47</v>
      </c>
      <c r="T37" s="25">
        <v>1</v>
      </c>
      <c r="U37" s="400" t="s">
        <v>4</v>
      </c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2"/>
      <c r="AG37" s="26">
        <v>410</v>
      </c>
    </row>
    <row r="38" spans="3:33" ht="15.75" customHeight="1">
      <c r="C38" s="27">
        <v>2</v>
      </c>
      <c r="D38" s="400" t="s">
        <v>1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2"/>
      <c r="P38" s="26">
        <f>P19</f>
        <v>823</v>
      </c>
      <c r="T38" s="27">
        <v>2</v>
      </c>
      <c r="U38" s="400" t="s">
        <v>25</v>
      </c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2"/>
      <c r="AG38" s="26">
        <v>406</v>
      </c>
    </row>
    <row r="39" spans="3:33" ht="15.75" customHeight="1">
      <c r="C39" s="27">
        <v>3</v>
      </c>
      <c r="D39" s="400" t="s">
        <v>4</v>
      </c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2"/>
      <c r="P39" s="26">
        <f>AG19</f>
        <v>813</v>
      </c>
      <c r="T39" s="27">
        <v>3</v>
      </c>
      <c r="U39" s="400" t="s">
        <v>27</v>
      </c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2"/>
      <c r="AG39" s="26">
        <v>404</v>
      </c>
    </row>
    <row r="40" spans="3:33" ht="15.75" customHeight="1">
      <c r="C40" s="27">
        <v>4</v>
      </c>
      <c r="D40" s="400" t="s">
        <v>25</v>
      </c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2"/>
      <c r="P40" s="26">
        <f>P35</f>
        <v>808</v>
      </c>
      <c r="T40" s="27">
        <v>4</v>
      </c>
      <c r="U40" s="400" t="s">
        <v>1</v>
      </c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2"/>
      <c r="AG40" s="26">
        <v>403</v>
      </c>
    </row>
  </sheetData>
  <sheetProtection/>
  <mergeCells count="16">
    <mergeCell ref="U37:AF37"/>
    <mergeCell ref="U38:AF38"/>
    <mergeCell ref="U39:AF39"/>
    <mergeCell ref="U40:AF40"/>
    <mergeCell ref="D37:O37"/>
    <mergeCell ref="D38:O38"/>
    <mergeCell ref="D39:O39"/>
    <mergeCell ref="D40:O40"/>
    <mergeCell ref="AD22:AF22"/>
    <mergeCell ref="AD6:AF6"/>
    <mergeCell ref="T6:AC6"/>
    <mergeCell ref="C6:L6"/>
    <mergeCell ref="M6:O6"/>
    <mergeCell ref="C22:L22"/>
    <mergeCell ref="M22:O22"/>
    <mergeCell ref="T22:AC22"/>
  </mergeCells>
  <printOptions horizontalCentered="1"/>
  <pageMargins left="0.27" right="0.48" top="0.984251968503937" bottom="0.15748031496062992" header="0.2362204724409449" footer="0"/>
  <pageSetup horizontalDpi="300" verticalDpi="300" orientation="landscape" paperSize="9" r:id="rId1"/>
  <headerFooter alignWithMargins="0">
    <oddHeader>&amp;L&amp;"Arial,Gras"&amp;20FSQP&amp;"Arial,Normal"
&amp;18Richelien&amp;20
&amp;C&amp;"Arial,Gras"&amp;20FÉDÉRATION SUISSE DE QUILLES SUR PLANCHE 
&amp;18Finale suisse des vainqueurs de coupe 2009
&amp;R&amp;"Arial,Gras"&amp;18
6 juin 2009</oddHeader>
    <oddFooter>&amp;L
&amp;R08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4:AG4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57421875" style="9" customWidth="1"/>
    <col min="2" max="2" width="20.421875" style="21" customWidth="1"/>
    <col min="3" max="14" width="2.00390625" style="8" customWidth="1"/>
    <col min="15" max="15" width="4.00390625" style="8" customWidth="1"/>
    <col min="16" max="16" width="6.28125" style="8" customWidth="1"/>
    <col min="17" max="17" width="12.421875" style="8" customWidth="1"/>
    <col min="18" max="18" width="5.57421875" style="9" customWidth="1"/>
    <col min="19" max="19" width="20.421875" style="8" customWidth="1"/>
    <col min="20" max="31" width="2.00390625" style="8" customWidth="1"/>
    <col min="32" max="32" width="4.00390625" style="8" customWidth="1"/>
    <col min="33" max="33" width="6.28125" style="8" customWidth="1"/>
    <col min="34" max="16384" width="11.421875" style="8" customWidth="1"/>
  </cols>
  <sheetData>
    <row r="4" ht="15.75">
      <c r="B4" s="34" t="s">
        <v>77</v>
      </c>
    </row>
    <row r="6" spans="1:33" s="4" customFormat="1" ht="15.75">
      <c r="A6" s="1">
        <v>1</v>
      </c>
      <c r="B6" s="2" t="s">
        <v>0</v>
      </c>
      <c r="C6" s="407" t="s">
        <v>48</v>
      </c>
      <c r="D6" s="407"/>
      <c r="E6" s="407"/>
      <c r="F6" s="407"/>
      <c r="G6" s="407"/>
      <c r="H6" s="407"/>
      <c r="I6" s="407"/>
      <c r="J6" s="407"/>
      <c r="K6" s="407"/>
      <c r="L6" s="407"/>
      <c r="M6" s="396" t="s">
        <v>2</v>
      </c>
      <c r="N6" s="396"/>
      <c r="O6" s="396"/>
      <c r="P6" s="28" t="s">
        <v>28</v>
      </c>
      <c r="R6" s="1">
        <v>2</v>
      </c>
      <c r="S6" s="5" t="s">
        <v>0</v>
      </c>
      <c r="T6" s="407" t="s">
        <v>49</v>
      </c>
      <c r="U6" s="407"/>
      <c r="V6" s="407"/>
      <c r="W6" s="407"/>
      <c r="X6" s="407"/>
      <c r="Y6" s="407"/>
      <c r="Z6" s="407"/>
      <c r="AA6" s="407"/>
      <c r="AB6" s="407"/>
      <c r="AC6" s="407"/>
      <c r="AD6" s="396" t="s">
        <v>2</v>
      </c>
      <c r="AE6" s="396"/>
      <c r="AF6" s="396"/>
      <c r="AG6" s="28" t="s">
        <v>3</v>
      </c>
    </row>
    <row r="7" spans="1:20" ht="12" customHeight="1">
      <c r="A7" s="1"/>
      <c r="B7" s="6"/>
      <c r="C7" s="7"/>
      <c r="R7" s="1"/>
      <c r="S7" s="7"/>
      <c r="T7" s="7"/>
    </row>
    <row r="8" spans="2:33" ht="15.75" customHeight="1">
      <c r="B8" s="29" t="s">
        <v>50</v>
      </c>
      <c r="C8" s="11">
        <v>8</v>
      </c>
      <c r="D8" s="12"/>
      <c r="E8" s="13">
        <v>9</v>
      </c>
      <c r="F8" s="13">
        <v>9</v>
      </c>
      <c r="G8" s="13">
        <v>7</v>
      </c>
      <c r="H8" s="13">
        <v>9</v>
      </c>
      <c r="I8" s="13">
        <v>8</v>
      </c>
      <c r="J8" s="13">
        <v>9</v>
      </c>
      <c r="K8" s="13">
        <v>8</v>
      </c>
      <c r="L8" s="13">
        <v>7</v>
      </c>
      <c r="M8" s="13">
        <v>8</v>
      </c>
      <c r="N8" s="13">
        <v>8</v>
      </c>
      <c r="O8" s="19">
        <f aca="true" t="shared" si="0" ref="O8:O17">SUM(E8:N8)</f>
        <v>82</v>
      </c>
      <c r="P8" s="16"/>
      <c r="S8" s="29" t="s">
        <v>21</v>
      </c>
      <c r="T8" s="11">
        <v>9</v>
      </c>
      <c r="U8" s="12"/>
      <c r="V8" s="13">
        <v>8</v>
      </c>
      <c r="W8" s="13">
        <v>8</v>
      </c>
      <c r="X8" s="13">
        <v>7</v>
      </c>
      <c r="Y8" s="13">
        <v>8</v>
      </c>
      <c r="Z8" s="13">
        <v>7</v>
      </c>
      <c r="AA8" s="13">
        <v>9</v>
      </c>
      <c r="AB8" s="13">
        <v>7</v>
      </c>
      <c r="AC8" s="13">
        <v>9</v>
      </c>
      <c r="AD8" s="13">
        <v>9</v>
      </c>
      <c r="AE8" s="13">
        <v>5</v>
      </c>
      <c r="AF8" s="19">
        <f aca="true" t="shared" si="1" ref="AF8:AF17">SUM(V8:AE8)</f>
        <v>77</v>
      </c>
      <c r="AG8" s="16"/>
    </row>
    <row r="9" spans="2:33" ht="15.75" customHeight="1">
      <c r="B9" s="30" t="s">
        <v>8</v>
      </c>
      <c r="C9" s="11">
        <v>7</v>
      </c>
      <c r="D9" s="12"/>
      <c r="E9" s="13">
        <v>8</v>
      </c>
      <c r="F9" s="13">
        <v>8</v>
      </c>
      <c r="G9" s="13">
        <v>9</v>
      </c>
      <c r="H9" s="13">
        <v>9</v>
      </c>
      <c r="I9" s="13">
        <v>8</v>
      </c>
      <c r="J9" s="13">
        <v>9</v>
      </c>
      <c r="K9" s="13">
        <v>9</v>
      </c>
      <c r="L9" s="13">
        <v>4</v>
      </c>
      <c r="M9" s="13">
        <v>9</v>
      </c>
      <c r="N9" s="13">
        <v>8</v>
      </c>
      <c r="O9" s="19">
        <f t="shared" si="0"/>
        <v>81</v>
      </c>
      <c r="P9" s="18">
        <f>SUM(O8:O9)</f>
        <v>163</v>
      </c>
      <c r="S9" s="30" t="s">
        <v>23</v>
      </c>
      <c r="T9" s="11" t="s">
        <v>35</v>
      </c>
      <c r="U9" s="12"/>
      <c r="V9" s="13">
        <v>9</v>
      </c>
      <c r="W9" s="13">
        <v>7</v>
      </c>
      <c r="X9" s="13">
        <v>6</v>
      </c>
      <c r="Y9" s="13">
        <v>8</v>
      </c>
      <c r="Z9" s="13">
        <v>6</v>
      </c>
      <c r="AA9" s="13">
        <v>9</v>
      </c>
      <c r="AB9" s="13">
        <v>8</v>
      </c>
      <c r="AC9" s="13">
        <v>8</v>
      </c>
      <c r="AD9" s="13">
        <v>5</v>
      </c>
      <c r="AE9" s="13">
        <v>9</v>
      </c>
      <c r="AF9" s="19">
        <f t="shared" si="1"/>
        <v>75</v>
      </c>
      <c r="AG9" s="18">
        <f>SUM(AF8:AF9)</f>
        <v>152</v>
      </c>
    </row>
    <row r="10" spans="2:33" ht="15.75" customHeight="1">
      <c r="B10" s="29" t="s">
        <v>51</v>
      </c>
      <c r="C10" s="11">
        <v>8</v>
      </c>
      <c r="D10" s="12"/>
      <c r="E10" s="13">
        <v>8</v>
      </c>
      <c r="F10" s="13">
        <v>9</v>
      </c>
      <c r="G10" s="13">
        <v>9</v>
      </c>
      <c r="H10" s="13">
        <v>6</v>
      </c>
      <c r="I10" s="13">
        <v>9</v>
      </c>
      <c r="J10" s="13">
        <v>8</v>
      </c>
      <c r="K10" s="13">
        <v>7</v>
      </c>
      <c r="L10" s="13">
        <v>7</v>
      </c>
      <c r="M10" s="13">
        <v>9</v>
      </c>
      <c r="N10" s="13">
        <v>9</v>
      </c>
      <c r="O10" s="19">
        <f t="shared" si="0"/>
        <v>81</v>
      </c>
      <c r="P10" s="16"/>
      <c r="S10" s="29" t="s">
        <v>52</v>
      </c>
      <c r="T10" s="11">
        <v>9</v>
      </c>
      <c r="U10" s="12"/>
      <c r="V10" s="13">
        <v>7</v>
      </c>
      <c r="W10" s="13">
        <v>9</v>
      </c>
      <c r="X10" s="13">
        <v>9</v>
      </c>
      <c r="Y10" s="13">
        <v>9</v>
      </c>
      <c r="Z10" s="13">
        <v>8</v>
      </c>
      <c r="AA10" s="13">
        <v>7</v>
      </c>
      <c r="AB10" s="13">
        <v>9</v>
      </c>
      <c r="AC10" s="13">
        <v>8</v>
      </c>
      <c r="AD10" s="13">
        <v>7</v>
      </c>
      <c r="AE10" s="13">
        <v>9</v>
      </c>
      <c r="AF10" s="19">
        <f t="shared" si="1"/>
        <v>82</v>
      </c>
      <c r="AG10" s="16"/>
    </row>
    <row r="11" spans="2:33" ht="15.75" customHeight="1">
      <c r="B11" s="30" t="s">
        <v>53</v>
      </c>
      <c r="C11" s="11">
        <v>9</v>
      </c>
      <c r="D11" s="12"/>
      <c r="E11" s="13" t="s">
        <v>35</v>
      </c>
      <c r="F11" s="13">
        <v>9</v>
      </c>
      <c r="G11" s="13">
        <v>8</v>
      </c>
      <c r="H11" s="13">
        <v>7</v>
      </c>
      <c r="I11" s="13">
        <v>7</v>
      </c>
      <c r="J11" s="13">
        <v>8</v>
      </c>
      <c r="K11" s="13">
        <v>8</v>
      </c>
      <c r="L11" s="13" t="s">
        <v>35</v>
      </c>
      <c r="M11" s="13">
        <v>9</v>
      </c>
      <c r="N11" s="13">
        <v>7</v>
      </c>
      <c r="O11" s="19">
        <f t="shared" si="0"/>
        <v>63</v>
      </c>
      <c r="P11" s="18">
        <f>SUM(O10:O11)</f>
        <v>144</v>
      </c>
      <c r="S11" s="30" t="s">
        <v>54</v>
      </c>
      <c r="T11" s="11" t="s">
        <v>35</v>
      </c>
      <c r="U11" s="12"/>
      <c r="V11" s="13">
        <v>9</v>
      </c>
      <c r="W11" s="13">
        <v>7</v>
      </c>
      <c r="X11" s="13">
        <v>9</v>
      </c>
      <c r="Y11" s="13">
        <v>9</v>
      </c>
      <c r="Z11" s="13">
        <v>9</v>
      </c>
      <c r="AA11" s="13">
        <v>7</v>
      </c>
      <c r="AB11" s="13">
        <v>8</v>
      </c>
      <c r="AC11" s="13">
        <v>9</v>
      </c>
      <c r="AD11" s="13">
        <v>8</v>
      </c>
      <c r="AE11" s="13">
        <v>9</v>
      </c>
      <c r="AF11" s="19">
        <f t="shared" si="1"/>
        <v>84</v>
      </c>
      <c r="AG11" s="18">
        <f>SUM(AF10:AF11)</f>
        <v>166</v>
      </c>
    </row>
    <row r="12" spans="2:33" ht="15.75" customHeight="1">
      <c r="B12" s="29" t="s">
        <v>55</v>
      </c>
      <c r="C12" s="11">
        <v>9</v>
      </c>
      <c r="D12" s="12"/>
      <c r="E12" s="13">
        <v>9</v>
      </c>
      <c r="F12" s="13">
        <v>9</v>
      </c>
      <c r="G12" s="13">
        <v>9</v>
      </c>
      <c r="H12" s="13">
        <v>7</v>
      </c>
      <c r="I12" s="13">
        <v>8</v>
      </c>
      <c r="J12" s="13">
        <v>8</v>
      </c>
      <c r="K12" s="13">
        <v>9</v>
      </c>
      <c r="L12" s="13">
        <v>9</v>
      </c>
      <c r="M12" s="13">
        <v>9</v>
      </c>
      <c r="N12" s="13">
        <v>8</v>
      </c>
      <c r="O12" s="19">
        <f t="shared" si="0"/>
        <v>85</v>
      </c>
      <c r="P12" s="16"/>
      <c r="S12" s="29" t="s">
        <v>56</v>
      </c>
      <c r="T12" s="11">
        <v>7</v>
      </c>
      <c r="U12" s="12"/>
      <c r="V12" s="13">
        <v>7</v>
      </c>
      <c r="W12" s="13" t="s">
        <v>35</v>
      </c>
      <c r="X12" s="13">
        <v>8</v>
      </c>
      <c r="Y12" s="13">
        <v>4</v>
      </c>
      <c r="Z12" s="13">
        <v>8</v>
      </c>
      <c r="AA12" s="13">
        <v>8</v>
      </c>
      <c r="AB12" s="13">
        <v>9</v>
      </c>
      <c r="AC12" s="13" t="s">
        <v>35</v>
      </c>
      <c r="AD12" s="13">
        <v>7</v>
      </c>
      <c r="AE12" s="13">
        <v>7</v>
      </c>
      <c r="AF12" s="19">
        <f t="shared" si="1"/>
        <v>58</v>
      </c>
      <c r="AG12" s="16"/>
    </row>
    <row r="13" spans="2:33" ht="15.75" customHeight="1">
      <c r="B13" s="30" t="s">
        <v>24</v>
      </c>
      <c r="C13" s="11">
        <v>8</v>
      </c>
      <c r="D13" s="12"/>
      <c r="E13" s="13">
        <v>7</v>
      </c>
      <c r="F13" s="13">
        <v>9</v>
      </c>
      <c r="G13" s="13">
        <v>8</v>
      </c>
      <c r="H13" s="13">
        <v>8</v>
      </c>
      <c r="I13" s="13">
        <v>9</v>
      </c>
      <c r="J13" s="13">
        <v>8</v>
      </c>
      <c r="K13" s="13">
        <v>8</v>
      </c>
      <c r="L13" s="13">
        <v>7</v>
      </c>
      <c r="M13" s="13">
        <v>9</v>
      </c>
      <c r="N13" s="13">
        <v>9</v>
      </c>
      <c r="O13" s="19">
        <f t="shared" si="0"/>
        <v>82</v>
      </c>
      <c r="P13" s="19">
        <f>SUM(O12:O13)</f>
        <v>167</v>
      </c>
      <c r="S13" s="30" t="s">
        <v>57</v>
      </c>
      <c r="T13" s="11" t="s">
        <v>35</v>
      </c>
      <c r="U13" s="12"/>
      <c r="V13" s="13">
        <v>8</v>
      </c>
      <c r="W13" s="13">
        <v>9</v>
      </c>
      <c r="X13" s="13">
        <v>4</v>
      </c>
      <c r="Y13" s="13">
        <v>9</v>
      </c>
      <c r="Z13" s="13">
        <v>4</v>
      </c>
      <c r="AA13" s="13">
        <v>9</v>
      </c>
      <c r="AB13" s="13">
        <v>8</v>
      </c>
      <c r="AC13" s="13">
        <v>9</v>
      </c>
      <c r="AD13" s="13">
        <v>5</v>
      </c>
      <c r="AE13" s="13">
        <v>9</v>
      </c>
      <c r="AF13" s="19">
        <f t="shared" si="1"/>
        <v>74</v>
      </c>
      <c r="AG13" s="19">
        <f>SUM(AF12:AF13)</f>
        <v>132</v>
      </c>
    </row>
    <row r="14" spans="2:33" ht="15.75" customHeight="1">
      <c r="B14" s="29" t="s">
        <v>58</v>
      </c>
      <c r="C14" s="11">
        <v>7</v>
      </c>
      <c r="D14" s="12"/>
      <c r="E14" s="13">
        <v>9</v>
      </c>
      <c r="F14" s="13">
        <v>9</v>
      </c>
      <c r="G14" s="13">
        <v>9</v>
      </c>
      <c r="H14" s="13">
        <v>9</v>
      </c>
      <c r="I14" s="13">
        <v>9</v>
      </c>
      <c r="J14" s="13">
        <v>9</v>
      </c>
      <c r="K14" s="13">
        <v>9</v>
      </c>
      <c r="L14" s="13">
        <v>9</v>
      </c>
      <c r="M14" s="13">
        <v>9</v>
      </c>
      <c r="N14" s="13">
        <v>9</v>
      </c>
      <c r="O14" s="19">
        <f t="shared" si="0"/>
        <v>90</v>
      </c>
      <c r="P14" s="16"/>
      <c r="S14" s="29" t="s">
        <v>59</v>
      </c>
      <c r="T14" s="11">
        <v>9</v>
      </c>
      <c r="U14" s="12"/>
      <c r="V14" s="13">
        <v>8</v>
      </c>
      <c r="W14" s="13" t="s">
        <v>35</v>
      </c>
      <c r="X14" s="13">
        <v>9</v>
      </c>
      <c r="Y14" s="13">
        <v>9</v>
      </c>
      <c r="Z14" s="13">
        <v>7</v>
      </c>
      <c r="AA14" s="13">
        <v>7</v>
      </c>
      <c r="AB14" s="13">
        <v>9</v>
      </c>
      <c r="AC14" s="13">
        <v>8</v>
      </c>
      <c r="AD14" s="13">
        <v>9</v>
      </c>
      <c r="AE14" s="13">
        <v>9</v>
      </c>
      <c r="AF14" s="19">
        <f t="shared" si="1"/>
        <v>75</v>
      </c>
      <c r="AG14" s="16"/>
    </row>
    <row r="15" spans="2:33" ht="15.75" customHeight="1">
      <c r="B15" s="30" t="s">
        <v>60</v>
      </c>
      <c r="C15" s="11">
        <v>9</v>
      </c>
      <c r="D15" s="12"/>
      <c r="E15" s="13">
        <v>9</v>
      </c>
      <c r="F15" s="13">
        <v>7</v>
      </c>
      <c r="G15" s="13">
        <v>8</v>
      </c>
      <c r="H15" s="13">
        <v>9</v>
      </c>
      <c r="I15" s="13">
        <v>8</v>
      </c>
      <c r="J15" s="13">
        <v>8</v>
      </c>
      <c r="K15" s="13">
        <v>9</v>
      </c>
      <c r="L15" s="13">
        <v>9</v>
      </c>
      <c r="M15" s="13">
        <v>9</v>
      </c>
      <c r="N15" s="13">
        <v>9</v>
      </c>
      <c r="O15" s="19">
        <f t="shared" si="0"/>
        <v>85</v>
      </c>
      <c r="P15" s="18">
        <f>SUM(O14:O15)</f>
        <v>175</v>
      </c>
      <c r="S15" s="30" t="s">
        <v>24</v>
      </c>
      <c r="T15" s="11">
        <v>4</v>
      </c>
      <c r="U15" s="12"/>
      <c r="V15" s="13">
        <v>8</v>
      </c>
      <c r="W15" s="13">
        <v>9</v>
      </c>
      <c r="X15" s="13" t="s">
        <v>35</v>
      </c>
      <c r="Y15" s="13">
        <v>8</v>
      </c>
      <c r="Z15" s="13">
        <v>7</v>
      </c>
      <c r="AA15" s="13">
        <v>7</v>
      </c>
      <c r="AB15" s="13">
        <v>9</v>
      </c>
      <c r="AC15" s="13">
        <v>9</v>
      </c>
      <c r="AD15" s="13">
        <v>9</v>
      </c>
      <c r="AE15" s="13">
        <v>9</v>
      </c>
      <c r="AF15" s="19">
        <f t="shared" si="1"/>
        <v>75</v>
      </c>
      <c r="AG15" s="18">
        <f>SUM(AF14:AF15)</f>
        <v>150</v>
      </c>
    </row>
    <row r="16" spans="2:33" ht="15.75" customHeight="1">
      <c r="B16" s="29" t="s">
        <v>61</v>
      </c>
      <c r="C16" s="11">
        <v>9</v>
      </c>
      <c r="D16" s="12"/>
      <c r="E16" s="13">
        <v>9</v>
      </c>
      <c r="F16" s="20">
        <v>5</v>
      </c>
      <c r="G16" s="13">
        <v>8</v>
      </c>
      <c r="H16" s="13">
        <v>7</v>
      </c>
      <c r="I16" s="13">
        <v>9</v>
      </c>
      <c r="J16" s="13">
        <v>9</v>
      </c>
      <c r="K16" s="13">
        <v>7</v>
      </c>
      <c r="L16" s="13">
        <v>8</v>
      </c>
      <c r="M16" s="13">
        <v>9</v>
      </c>
      <c r="N16" s="13">
        <v>9</v>
      </c>
      <c r="O16" s="19">
        <f t="shared" si="0"/>
        <v>80</v>
      </c>
      <c r="P16" s="16"/>
      <c r="S16" s="29" t="s">
        <v>14</v>
      </c>
      <c r="T16" s="11">
        <v>9</v>
      </c>
      <c r="U16" s="12"/>
      <c r="V16" s="13">
        <v>9</v>
      </c>
      <c r="W16" s="20">
        <v>8</v>
      </c>
      <c r="X16" s="13">
        <v>9</v>
      </c>
      <c r="Y16" s="13">
        <v>9</v>
      </c>
      <c r="Z16" s="13">
        <v>9</v>
      </c>
      <c r="AA16" s="13">
        <v>9</v>
      </c>
      <c r="AB16" s="13" t="s">
        <v>35</v>
      </c>
      <c r="AC16" s="13">
        <v>9</v>
      </c>
      <c r="AD16" s="13">
        <v>9</v>
      </c>
      <c r="AE16" s="13">
        <v>9</v>
      </c>
      <c r="AF16" s="19">
        <f t="shared" si="1"/>
        <v>80</v>
      </c>
      <c r="AG16" s="16"/>
    </row>
    <row r="17" spans="2:33" ht="15.75" customHeight="1">
      <c r="B17" s="30" t="s">
        <v>62</v>
      </c>
      <c r="C17" s="11">
        <v>8</v>
      </c>
      <c r="D17" s="12"/>
      <c r="E17" s="13">
        <v>9</v>
      </c>
      <c r="F17" s="13">
        <v>9</v>
      </c>
      <c r="G17" s="13">
        <v>9</v>
      </c>
      <c r="H17" s="13">
        <v>9</v>
      </c>
      <c r="I17" s="13">
        <v>9</v>
      </c>
      <c r="J17" s="13">
        <v>9</v>
      </c>
      <c r="K17" s="13">
        <v>9</v>
      </c>
      <c r="L17" s="13">
        <v>9</v>
      </c>
      <c r="M17" s="13">
        <v>8</v>
      </c>
      <c r="N17" s="13">
        <v>9</v>
      </c>
      <c r="O17" s="19">
        <f t="shared" si="0"/>
        <v>89</v>
      </c>
      <c r="P17" s="18">
        <f>SUM(O16:O17)</f>
        <v>169</v>
      </c>
      <c r="S17" s="30" t="s">
        <v>16</v>
      </c>
      <c r="T17" s="11">
        <v>9</v>
      </c>
      <c r="U17" s="12"/>
      <c r="V17" s="13">
        <v>9</v>
      </c>
      <c r="W17" s="13">
        <v>9</v>
      </c>
      <c r="X17" s="13">
        <v>8</v>
      </c>
      <c r="Y17" s="13">
        <v>9</v>
      </c>
      <c r="Z17" s="13">
        <v>9</v>
      </c>
      <c r="AA17" s="13">
        <v>7</v>
      </c>
      <c r="AB17" s="13">
        <v>9</v>
      </c>
      <c r="AC17" s="13">
        <v>9</v>
      </c>
      <c r="AD17" s="13">
        <v>7</v>
      </c>
      <c r="AE17" s="13">
        <v>9</v>
      </c>
      <c r="AF17" s="19">
        <f t="shared" si="1"/>
        <v>85</v>
      </c>
      <c r="AG17" s="18">
        <f>SUM(AF16:AF17)</f>
        <v>165</v>
      </c>
    </row>
    <row r="18" spans="3:33" ht="4.5" customHeight="1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6"/>
      <c r="P18" s="16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6"/>
      <c r="AG18" s="16"/>
    </row>
    <row r="19" spans="3:33" ht="15.75" customHeight="1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6"/>
      <c r="P19" s="23">
        <f>SUM(P9+P11+P13+P15+P17)</f>
        <v>818</v>
      </c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6"/>
      <c r="AG19" s="23">
        <f>SUM(AG9+AG11+AG13+AG15+AG17)</f>
        <v>765</v>
      </c>
    </row>
    <row r="20" ht="9" customHeight="1"/>
    <row r="21" ht="9" customHeight="1"/>
    <row r="22" spans="1:33" ht="15.75">
      <c r="A22" s="1">
        <v>3</v>
      </c>
      <c r="B22" s="2" t="s">
        <v>0</v>
      </c>
      <c r="C22" s="407" t="s">
        <v>4</v>
      </c>
      <c r="D22" s="407"/>
      <c r="E22" s="407"/>
      <c r="F22" s="407"/>
      <c r="G22" s="407"/>
      <c r="H22" s="407"/>
      <c r="I22" s="407"/>
      <c r="J22" s="407"/>
      <c r="K22" s="407"/>
      <c r="L22" s="407"/>
      <c r="M22" s="396" t="s">
        <v>2</v>
      </c>
      <c r="N22" s="396"/>
      <c r="O22" s="396"/>
      <c r="P22" s="28" t="s">
        <v>5</v>
      </c>
      <c r="R22" s="1">
        <v>4</v>
      </c>
      <c r="S22" s="5" t="s">
        <v>0</v>
      </c>
      <c r="T22" s="408" t="s">
        <v>63</v>
      </c>
      <c r="U22" s="408"/>
      <c r="V22" s="408"/>
      <c r="W22" s="408"/>
      <c r="X22" s="408"/>
      <c r="Y22" s="408"/>
      <c r="Z22" s="408"/>
      <c r="AA22" s="408"/>
      <c r="AB22" s="408"/>
      <c r="AC22" s="408"/>
      <c r="AD22" s="396" t="s">
        <v>2</v>
      </c>
      <c r="AE22" s="396"/>
      <c r="AF22" s="396"/>
      <c r="AG22" s="28" t="s">
        <v>26</v>
      </c>
    </row>
    <row r="23" spans="1:20" ht="12" customHeight="1">
      <c r="A23" s="1"/>
      <c r="B23" s="6"/>
      <c r="C23" s="7"/>
      <c r="R23" s="1"/>
      <c r="S23" s="7"/>
      <c r="T23" s="7"/>
    </row>
    <row r="24" spans="2:33" ht="15.75" customHeight="1">
      <c r="B24" s="29" t="s">
        <v>64</v>
      </c>
      <c r="C24" s="11">
        <v>8</v>
      </c>
      <c r="D24" s="12"/>
      <c r="E24" s="13">
        <v>9</v>
      </c>
      <c r="F24" s="13">
        <v>9</v>
      </c>
      <c r="G24" s="13">
        <v>9</v>
      </c>
      <c r="H24" s="13">
        <v>9</v>
      </c>
      <c r="I24" s="13">
        <v>9</v>
      </c>
      <c r="J24" s="13">
        <v>9</v>
      </c>
      <c r="K24" s="13">
        <v>9</v>
      </c>
      <c r="L24" s="13">
        <v>8</v>
      </c>
      <c r="M24" s="13">
        <v>9</v>
      </c>
      <c r="N24" s="13">
        <v>9</v>
      </c>
      <c r="O24" s="19">
        <f aca="true" t="shared" si="2" ref="O24:O33">SUM(E24:N24)</f>
        <v>89</v>
      </c>
      <c r="P24" s="16"/>
      <c r="S24" s="29" t="s">
        <v>65</v>
      </c>
      <c r="T24" s="11">
        <v>8</v>
      </c>
      <c r="U24" s="12"/>
      <c r="V24" s="13">
        <v>8</v>
      </c>
      <c r="W24" s="13">
        <v>9</v>
      </c>
      <c r="X24" s="13">
        <v>7</v>
      </c>
      <c r="Y24" s="13">
        <v>8</v>
      </c>
      <c r="Z24" s="13">
        <v>9</v>
      </c>
      <c r="AA24" s="13">
        <v>9</v>
      </c>
      <c r="AB24" s="13">
        <v>7</v>
      </c>
      <c r="AC24" s="13">
        <v>9</v>
      </c>
      <c r="AD24" s="13">
        <v>9</v>
      </c>
      <c r="AE24" s="13">
        <v>9</v>
      </c>
      <c r="AF24" s="19">
        <f aca="true" t="shared" si="3" ref="AF24:AF33">SUM(V24:AE24)</f>
        <v>84</v>
      </c>
      <c r="AG24" s="16"/>
    </row>
    <row r="25" spans="2:33" ht="15.75" customHeight="1">
      <c r="B25" s="30" t="s">
        <v>20</v>
      </c>
      <c r="C25" s="11">
        <v>9</v>
      </c>
      <c r="D25" s="12"/>
      <c r="E25" s="13">
        <v>9</v>
      </c>
      <c r="F25" s="13">
        <v>8</v>
      </c>
      <c r="G25" s="13">
        <v>9</v>
      </c>
      <c r="H25" s="13">
        <v>8</v>
      </c>
      <c r="I25" s="13">
        <v>8</v>
      </c>
      <c r="J25" s="13">
        <v>9</v>
      </c>
      <c r="K25" s="13">
        <v>9</v>
      </c>
      <c r="L25" s="13">
        <v>9</v>
      </c>
      <c r="M25" s="13">
        <v>9</v>
      </c>
      <c r="N25" s="13">
        <v>8</v>
      </c>
      <c r="O25" s="19">
        <f t="shared" si="2"/>
        <v>86</v>
      </c>
      <c r="P25" s="18">
        <f>SUM(O24:O25)</f>
        <v>175</v>
      </c>
      <c r="S25" s="30" t="s">
        <v>66</v>
      </c>
      <c r="T25" s="11">
        <v>9</v>
      </c>
      <c r="U25" s="12"/>
      <c r="V25" s="13">
        <v>7</v>
      </c>
      <c r="W25" s="13">
        <v>8</v>
      </c>
      <c r="X25" s="13">
        <v>9</v>
      </c>
      <c r="Y25" s="13">
        <v>9</v>
      </c>
      <c r="Z25" s="13">
        <v>9</v>
      </c>
      <c r="AA25" s="13">
        <v>8</v>
      </c>
      <c r="AB25" s="13">
        <v>9</v>
      </c>
      <c r="AC25" s="13">
        <v>9</v>
      </c>
      <c r="AD25" s="13">
        <v>8</v>
      </c>
      <c r="AE25" s="13">
        <v>9</v>
      </c>
      <c r="AF25" s="19">
        <f t="shared" si="3"/>
        <v>85</v>
      </c>
      <c r="AG25" s="18">
        <f>SUM(AF24:AF25)</f>
        <v>169</v>
      </c>
    </row>
    <row r="26" spans="2:33" ht="15.75" customHeight="1">
      <c r="B26" s="29" t="s">
        <v>11</v>
      </c>
      <c r="C26" s="11">
        <v>9</v>
      </c>
      <c r="D26" s="12"/>
      <c r="E26" s="13">
        <v>7</v>
      </c>
      <c r="F26" s="13">
        <v>9</v>
      </c>
      <c r="G26" s="13">
        <v>9</v>
      </c>
      <c r="H26" s="13">
        <v>9</v>
      </c>
      <c r="I26" s="13">
        <v>6</v>
      </c>
      <c r="J26" s="13">
        <v>8</v>
      </c>
      <c r="K26" s="13">
        <v>8</v>
      </c>
      <c r="L26" s="13">
        <v>9</v>
      </c>
      <c r="M26" s="13">
        <v>8</v>
      </c>
      <c r="N26" s="13">
        <v>9</v>
      </c>
      <c r="O26" s="19">
        <f t="shared" si="2"/>
        <v>82</v>
      </c>
      <c r="P26" s="16"/>
      <c r="S26" s="29" t="s">
        <v>67</v>
      </c>
      <c r="T26" s="11">
        <v>8</v>
      </c>
      <c r="U26" s="12"/>
      <c r="V26" s="13">
        <v>9</v>
      </c>
      <c r="W26" s="13">
        <v>7</v>
      </c>
      <c r="X26" s="13">
        <v>8</v>
      </c>
      <c r="Y26" s="13">
        <v>9</v>
      </c>
      <c r="Z26" s="13">
        <v>9</v>
      </c>
      <c r="AA26" s="13">
        <v>9</v>
      </c>
      <c r="AB26" s="13">
        <v>9</v>
      </c>
      <c r="AC26" s="13">
        <v>7</v>
      </c>
      <c r="AD26" s="13">
        <v>8</v>
      </c>
      <c r="AE26" s="13">
        <v>8</v>
      </c>
      <c r="AF26" s="19">
        <f t="shared" si="3"/>
        <v>83</v>
      </c>
      <c r="AG26" s="16"/>
    </row>
    <row r="27" spans="2:33" ht="15.75" customHeight="1">
      <c r="B27" s="30" t="s">
        <v>13</v>
      </c>
      <c r="C27" s="11">
        <v>9</v>
      </c>
      <c r="D27" s="12"/>
      <c r="E27" s="13">
        <v>9</v>
      </c>
      <c r="F27" s="13">
        <v>7</v>
      </c>
      <c r="G27" s="13">
        <v>9</v>
      </c>
      <c r="H27" s="13">
        <v>9</v>
      </c>
      <c r="I27" s="13">
        <v>9</v>
      </c>
      <c r="J27" s="13" t="s">
        <v>35</v>
      </c>
      <c r="K27" s="13">
        <v>7</v>
      </c>
      <c r="L27" s="13">
        <v>8</v>
      </c>
      <c r="M27" s="13">
        <v>8</v>
      </c>
      <c r="N27" s="13" t="s">
        <v>35</v>
      </c>
      <c r="O27" s="19">
        <f t="shared" si="2"/>
        <v>66</v>
      </c>
      <c r="P27" s="18">
        <f>SUM(O26:O27)</f>
        <v>148</v>
      </c>
      <c r="S27" s="30" t="s">
        <v>17</v>
      </c>
      <c r="T27" s="11">
        <v>8</v>
      </c>
      <c r="U27" s="12"/>
      <c r="V27" s="13">
        <v>9</v>
      </c>
      <c r="W27" s="13">
        <v>9</v>
      </c>
      <c r="X27" s="13">
        <v>8</v>
      </c>
      <c r="Y27" s="13" t="s">
        <v>35</v>
      </c>
      <c r="Z27" s="13">
        <v>9</v>
      </c>
      <c r="AA27" s="13">
        <v>9</v>
      </c>
      <c r="AB27" s="13">
        <v>8</v>
      </c>
      <c r="AC27" s="13">
        <v>9</v>
      </c>
      <c r="AD27" s="13">
        <v>9</v>
      </c>
      <c r="AE27" s="13">
        <v>9</v>
      </c>
      <c r="AF27" s="19">
        <f t="shared" si="3"/>
        <v>79</v>
      </c>
      <c r="AG27" s="18">
        <f>SUM(AF26:AF27)</f>
        <v>162</v>
      </c>
    </row>
    <row r="28" spans="2:33" ht="15.75" customHeight="1">
      <c r="B28" s="29" t="s">
        <v>7</v>
      </c>
      <c r="C28" s="11">
        <v>9</v>
      </c>
      <c r="D28" s="12"/>
      <c r="E28" s="13">
        <v>9</v>
      </c>
      <c r="F28" s="13">
        <v>9</v>
      </c>
      <c r="G28" s="13">
        <v>9</v>
      </c>
      <c r="H28" s="13">
        <v>8</v>
      </c>
      <c r="I28" s="13">
        <v>7</v>
      </c>
      <c r="J28" s="13">
        <v>9</v>
      </c>
      <c r="K28" s="13">
        <v>8</v>
      </c>
      <c r="L28" s="13">
        <v>8</v>
      </c>
      <c r="M28" s="13">
        <v>8</v>
      </c>
      <c r="N28" s="13">
        <v>8</v>
      </c>
      <c r="O28" s="19">
        <f t="shared" si="2"/>
        <v>83</v>
      </c>
      <c r="P28" s="16"/>
      <c r="S28" s="29" t="s">
        <v>68</v>
      </c>
      <c r="T28" s="11">
        <v>9</v>
      </c>
      <c r="U28" s="12"/>
      <c r="V28" s="13">
        <v>8</v>
      </c>
      <c r="W28" s="13">
        <v>9</v>
      </c>
      <c r="X28" s="13">
        <v>9</v>
      </c>
      <c r="Y28" s="13">
        <v>9</v>
      </c>
      <c r="Z28" s="13">
        <v>8</v>
      </c>
      <c r="AA28" s="13">
        <v>9</v>
      </c>
      <c r="AB28" s="13">
        <v>9</v>
      </c>
      <c r="AC28" s="13">
        <v>9</v>
      </c>
      <c r="AD28" s="13">
        <v>9</v>
      </c>
      <c r="AE28" s="13">
        <v>9</v>
      </c>
      <c r="AF28" s="19">
        <f t="shared" si="3"/>
        <v>88</v>
      </c>
      <c r="AG28" s="16"/>
    </row>
    <row r="29" spans="2:33" ht="15.75" customHeight="1">
      <c r="B29" s="30" t="s">
        <v>9</v>
      </c>
      <c r="C29" s="11">
        <v>8</v>
      </c>
      <c r="D29" s="12">
        <v>7</v>
      </c>
      <c r="E29" s="13">
        <v>7</v>
      </c>
      <c r="F29" s="13">
        <v>9</v>
      </c>
      <c r="G29" s="13">
        <v>8</v>
      </c>
      <c r="H29" s="13">
        <v>8</v>
      </c>
      <c r="I29" s="13">
        <v>9</v>
      </c>
      <c r="J29" s="13">
        <v>9</v>
      </c>
      <c r="K29" s="13">
        <v>9</v>
      </c>
      <c r="L29" s="13">
        <v>9</v>
      </c>
      <c r="M29" s="13">
        <v>8</v>
      </c>
      <c r="N29" s="13">
        <v>9</v>
      </c>
      <c r="O29" s="19">
        <f t="shared" si="2"/>
        <v>85</v>
      </c>
      <c r="P29" s="19">
        <f>SUM(O28:O29)</f>
        <v>168</v>
      </c>
      <c r="S29" s="30" t="s">
        <v>69</v>
      </c>
      <c r="T29" s="11">
        <v>4</v>
      </c>
      <c r="U29" s="12"/>
      <c r="V29" s="13">
        <v>7</v>
      </c>
      <c r="W29" s="13">
        <v>8</v>
      </c>
      <c r="X29" s="13">
        <v>7</v>
      </c>
      <c r="Y29" s="13">
        <v>9</v>
      </c>
      <c r="Z29" s="13">
        <v>9</v>
      </c>
      <c r="AA29" s="13">
        <v>9</v>
      </c>
      <c r="AB29" s="13">
        <v>5</v>
      </c>
      <c r="AC29" s="13">
        <v>6</v>
      </c>
      <c r="AD29" s="13">
        <v>7</v>
      </c>
      <c r="AE29" s="13">
        <v>6</v>
      </c>
      <c r="AF29" s="19">
        <f t="shared" si="3"/>
        <v>73</v>
      </c>
      <c r="AG29" s="19">
        <f>SUM(AF28:AF29)</f>
        <v>161</v>
      </c>
    </row>
    <row r="30" spans="2:33" ht="15.75" customHeight="1">
      <c r="B30" s="29" t="s">
        <v>70</v>
      </c>
      <c r="C30" s="11">
        <v>8</v>
      </c>
      <c r="D30" s="12"/>
      <c r="E30" s="13">
        <v>8</v>
      </c>
      <c r="F30" s="13">
        <v>7</v>
      </c>
      <c r="G30" s="13">
        <v>9</v>
      </c>
      <c r="H30" s="13">
        <v>6</v>
      </c>
      <c r="I30" s="13">
        <v>9</v>
      </c>
      <c r="J30" s="13">
        <v>8</v>
      </c>
      <c r="K30" s="13">
        <v>9</v>
      </c>
      <c r="L30" s="13">
        <v>9</v>
      </c>
      <c r="M30" s="13">
        <v>8</v>
      </c>
      <c r="N30" s="13">
        <v>8</v>
      </c>
      <c r="O30" s="19">
        <f t="shared" si="2"/>
        <v>81</v>
      </c>
      <c r="P30" s="16"/>
      <c r="S30" s="29" t="s">
        <v>71</v>
      </c>
      <c r="T30" s="11">
        <v>7</v>
      </c>
      <c r="U30" s="12"/>
      <c r="V30" s="13">
        <v>9</v>
      </c>
      <c r="W30" s="13">
        <v>9</v>
      </c>
      <c r="X30" s="13">
        <v>9</v>
      </c>
      <c r="Y30" s="13">
        <v>8</v>
      </c>
      <c r="Z30" s="13">
        <v>8</v>
      </c>
      <c r="AA30" s="13">
        <v>7</v>
      </c>
      <c r="AB30" s="13">
        <v>7</v>
      </c>
      <c r="AC30" s="13">
        <v>8</v>
      </c>
      <c r="AD30" s="13">
        <v>8</v>
      </c>
      <c r="AE30" s="13">
        <v>7</v>
      </c>
      <c r="AF30" s="19">
        <f t="shared" si="3"/>
        <v>80</v>
      </c>
      <c r="AG30" s="16"/>
    </row>
    <row r="31" spans="2:33" ht="15.75" customHeight="1">
      <c r="B31" s="30" t="s">
        <v>24</v>
      </c>
      <c r="C31" s="11">
        <v>8</v>
      </c>
      <c r="D31" s="12"/>
      <c r="E31" s="13">
        <v>9</v>
      </c>
      <c r="F31" s="13">
        <v>8</v>
      </c>
      <c r="G31" s="13">
        <v>7</v>
      </c>
      <c r="H31" s="13">
        <v>7</v>
      </c>
      <c r="I31" s="13">
        <v>9</v>
      </c>
      <c r="J31" s="13">
        <v>7</v>
      </c>
      <c r="K31" s="13">
        <v>8</v>
      </c>
      <c r="L31" s="13">
        <v>8</v>
      </c>
      <c r="M31" s="13">
        <v>8</v>
      </c>
      <c r="N31" s="13">
        <v>9</v>
      </c>
      <c r="O31" s="19">
        <f t="shared" si="2"/>
        <v>80</v>
      </c>
      <c r="P31" s="18">
        <f>SUM(O30:O31)</f>
        <v>161</v>
      </c>
      <c r="S31" s="30" t="s">
        <v>72</v>
      </c>
      <c r="T31" s="11">
        <v>9</v>
      </c>
      <c r="U31" s="12"/>
      <c r="V31" s="13">
        <v>8</v>
      </c>
      <c r="W31" s="13">
        <v>9</v>
      </c>
      <c r="X31" s="13">
        <v>9</v>
      </c>
      <c r="Y31" s="13">
        <v>9</v>
      </c>
      <c r="Z31" s="13">
        <v>9</v>
      </c>
      <c r="AA31" s="13">
        <v>7</v>
      </c>
      <c r="AB31" s="13">
        <v>9</v>
      </c>
      <c r="AC31" s="13">
        <v>9</v>
      </c>
      <c r="AD31" s="13">
        <v>9</v>
      </c>
      <c r="AE31" s="13">
        <v>9</v>
      </c>
      <c r="AF31" s="19">
        <f t="shared" si="3"/>
        <v>87</v>
      </c>
      <c r="AG31" s="18">
        <f>SUM(AF30:AF31)</f>
        <v>167</v>
      </c>
    </row>
    <row r="32" spans="2:33" ht="15.75" customHeight="1">
      <c r="B32" s="29" t="s">
        <v>15</v>
      </c>
      <c r="C32" s="11">
        <v>8</v>
      </c>
      <c r="D32" s="12"/>
      <c r="E32" s="13">
        <v>8</v>
      </c>
      <c r="F32" s="20">
        <v>7</v>
      </c>
      <c r="G32" s="13">
        <v>7</v>
      </c>
      <c r="H32" s="13">
        <v>9</v>
      </c>
      <c r="I32" s="13">
        <v>9</v>
      </c>
      <c r="J32" s="13">
        <v>9</v>
      </c>
      <c r="K32" s="13" t="s">
        <v>35</v>
      </c>
      <c r="L32" s="13">
        <v>9</v>
      </c>
      <c r="M32" s="13">
        <v>7</v>
      </c>
      <c r="N32" s="13">
        <v>9</v>
      </c>
      <c r="O32" s="19">
        <f t="shared" si="2"/>
        <v>74</v>
      </c>
      <c r="P32" s="16"/>
      <c r="S32" s="29" t="s">
        <v>73</v>
      </c>
      <c r="T32" s="11">
        <v>3</v>
      </c>
      <c r="U32" s="12"/>
      <c r="V32" s="13">
        <v>9</v>
      </c>
      <c r="W32" s="20">
        <v>8</v>
      </c>
      <c r="X32" s="13">
        <v>8</v>
      </c>
      <c r="Y32" s="13">
        <v>9</v>
      </c>
      <c r="Z32" s="13">
        <v>9</v>
      </c>
      <c r="AA32" s="13">
        <v>8</v>
      </c>
      <c r="AB32" s="13">
        <v>9</v>
      </c>
      <c r="AC32" s="13">
        <v>9</v>
      </c>
      <c r="AD32" s="13">
        <v>9</v>
      </c>
      <c r="AE32" s="13" t="s">
        <v>35</v>
      </c>
      <c r="AF32" s="19">
        <f t="shared" si="3"/>
        <v>78</v>
      </c>
      <c r="AG32" s="16"/>
    </row>
    <row r="33" spans="2:33" ht="15.75" customHeight="1">
      <c r="B33" s="30" t="s">
        <v>17</v>
      </c>
      <c r="C33" s="11">
        <v>9</v>
      </c>
      <c r="D33" s="12"/>
      <c r="E33" s="13">
        <v>7</v>
      </c>
      <c r="F33" s="13">
        <v>9</v>
      </c>
      <c r="G33" s="13">
        <v>9</v>
      </c>
      <c r="H33" s="13">
        <v>8</v>
      </c>
      <c r="I33" s="13">
        <v>8</v>
      </c>
      <c r="J33" s="13">
        <v>9</v>
      </c>
      <c r="K33" s="13">
        <v>9</v>
      </c>
      <c r="L33" s="13">
        <v>8</v>
      </c>
      <c r="M33" s="13">
        <v>8</v>
      </c>
      <c r="N33" s="13">
        <v>9</v>
      </c>
      <c r="O33" s="19">
        <f t="shared" si="2"/>
        <v>84</v>
      </c>
      <c r="P33" s="18">
        <f>SUM(O32:O33)</f>
        <v>158</v>
      </c>
      <c r="S33" s="30" t="s">
        <v>53</v>
      </c>
      <c r="T33" s="11">
        <v>9</v>
      </c>
      <c r="U33" s="12"/>
      <c r="V33" s="13">
        <v>7</v>
      </c>
      <c r="W33" s="13">
        <v>8</v>
      </c>
      <c r="X33" s="13">
        <v>8</v>
      </c>
      <c r="Y33" s="13">
        <v>8</v>
      </c>
      <c r="Z33" s="13">
        <v>9</v>
      </c>
      <c r="AA33" s="13">
        <v>9</v>
      </c>
      <c r="AB33" s="13">
        <v>9</v>
      </c>
      <c r="AC33" s="13">
        <v>9</v>
      </c>
      <c r="AD33" s="13">
        <v>8</v>
      </c>
      <c r="AE33" s="13">
        <v>9</v>
      </c>
      <c r="AF33" s="19">
        <f t="shared" si="3"/>
        <v>84</v>
      </c>
      <c r="AG33" s="18">
        <f>SUM(AF32:AF33)</f>
        <v>162</v>
      </c>
    </row>
    <row r="34" spans="3:33" ht="4.5" customHeight="1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6"/>
      <c r="P34" s="16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6"/>
      <c r="AG34" s="16"/>
    </row>
    <row r="35" spans="3:33" ht="15.75" customHeight="1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6"/>
      <c r="P35" s="23">
        <f>SUM(P25+P27+P29+P31+P33)</f>
        <v>810</v>
      </c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6"/>
      <c r="AG35" s="23">
        <f>SUM(AG25+AG27+AG29+AG31+AG33)</f>
        <v>821</v>
      </c>
    </row>
    <row r="36" ht="9" customHeight="1"/>
    <row r="37" spans="2:33" ht="15.75" customHeight="1">
      <c r="B37" s="6" t="s">
        <v>46</v>
      </c>
      <c r="C37" s="25">
        <v>1</v>
      </c>
      <c r="D37" s="403" t="s">
        <v>74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5"/>
      <c r="P37" s="31">
        <v>821</v>
      </c>
      <c r="T37" s="32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33"/>
    </row>
    <row r="38" spans="3:33" ht="15.75" customHeight="1">
      <c r="C38" s="27">
        <v>2</v>
      </c>
      <c r="D38" s="403" t="s">
        <v>75</v>
      </c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5"/>
      <c r="P38" s="31">
        <v>818</v>
      </c>
      <c r="T38" s="32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33"/>
    </row>
    <row r="39" spans="3:33" ht="15.75" customHeight="1">
      <c r="C39" s="27">
        <v>3</v>
      </c>
      <c r="D39" s="403" t="s">
        <v>4</v>
      </c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5"/>
      <c r="P39" s="31">
        <v>810</v>
      </c>
      <c r="T39" s="32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33"/>
    </row>
    <row r="40" spans="3:33" ht="15.75" customHeight="1">
      <c r="C40" s="27">
        <v>4</v>
      </c>
      <c r="D40" s="403" t="s">
        <v>76</v>
      </c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5"/>
      <c r="P40" s="31">
        <v>765</v>
      </c>
      <c r="T40" s="32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33"/>
    </row>
  </sheetData>
  <sheetProtection/>
  <mergeCells count="16">
    <mergeCell ref="AD22:AF22"/>
    <mergeCell ref="AD6:AF6"/>
    <mergeCell ref="T6:AC6"/>
    <mergeCell ref="C6:L6"/>
    <mergeCell ref="M6:O6"/>
    <mergeCell ref="C22:L22"/>
    <mergeCell ref="M22:O22"/>
    <mergeCell ref="T22:AC22"/>
    <mergeCell ref="D37:O37"/>
    <mergeCell ref="D38:O38"/>
    <mergeCell ref="D39:O39"/>
    <mergeCell ref="D40:O40"/>
    <mergeCell ref="U37:AF37"/>
    <mergeCell ref="U38:AF38"/>
    <mergeCell ref="U39:AF39"/>
    <mergeCell ref="U40:AF40"/>
  </mergeCells>
  <printOptions horizontalCentered="1"/>
  <pageMargins left="0.2755905511811024" right="0.4724409448818898" top="0.984251968503937" bottom="0.15748031496062992" header="0.2362204724409449" footer="0"/>
  <pageSetup horizontalDpi="300" verticalDpi="300" orientation="landscape" paperSize="9" r:id="rId1"/>
  <headerFooter alignWithMargins="0">
    <oddHeader>&amp;L&amp;"Arial,Gras"&amp;18FSQP
Loèche gauche&amp;"Arial,Normal"
&amp;C&amp;"Arial,Gras"&amp;20FÉDÉRATION SUISSE DE QUILLES SUR PLANCHE 
&amp;18Finale suisse des vainqueurs de coupe 2008
&amp;R&amp;"Arial,Gras"&amp;18
31 mai 2008</oddHeader>
    <oddFooter>&amp;RFinale CH 2008-Coupe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F30"/>
  <sheetViews>
    <sheetView zoomScalePageLayoutView="0" workbookViewId="0" topLeftCell="B1">
      <selection activeCell="Q19" sqref="Q19"/>
    </sheetView>
  </sheetViews>
  <sheetFormatPr defaultColWidth="11.421875" defaultRowHeight="12.75"/>
  <cols>
    <col min="2" max="2" width="18.7109375" style="0" customWidth="1"/>
    <col min="3" max="14" width="2.7109375" style="0" customWidth="1"/>
    <col min="15" max="15" width="5.7109375" style="0" customWidth="1"/>
    <col min="16" max="16" width="10.7109375" style="0" customWidth="1"/>
    <col min="17" max="17" width="12.7109375" style="0" customWidth="1"/>
    <col min="18" max="18" width="18.7109375" style="0" customWidth="1"/>
    <col min="19" max="30" width="2.7109375" style="0" customWidth="1"/>
    <col min="31" max="31" width="5.7109375" style="0" customWidth="1"/>
    <col min="32" max="32" width="10.7109375" style="0" customWidth="1"/>
  </cols>
  <sheetData>
    <row r="1" spans="2:27" ht="26.25">
      <c r="B1" s="321" t="s">
        <v>235</v>
      </c>
      <c r="Q1" s="321"/>
      <c r="AA1" s="322"/>
    </row>
    <row r="2" spans="2:27" ht="26.25">
      <c r="B2" s="323" t="s">
        <v>236</v>
      </c>
      <c r="C2" s="323" t="s">
        <v>237</v>
      </c>
      <c r="Q2" s="321"/>
      <c r="AA2" s="322"/>
    </row>
    <row r="3" spans="2:17" ht="26.25">
      <c r="B3" s="321"/>
      <c r="Q3" s="321"/>
    </row>
    <row r="4" spans="2:18" ht="15.75">
      <c r="B4" s="324" t="s">
        <v>238</v>
      </c>
      <c r="R4" s="324" t="s">
        <v>239</v>
      </c>
    </row>
    <row r="5" ht="13.5" thickBot="1"/>
    <row r="6" spans="2:32" ht="17.25" thickBot="1" thickTop="1">
      <c r="B6" s="325"/>
      <c r="C6" s="326"/>
      <c r="D6" s="327"/>
      <c r="E6" s="328"/>
      <c r="F6" s="329"/>
      <c r="G6" s="329"/>
      <c r="H6" s="329"/>
      <c r="I6" s="330"/>
      <c r="J6" s="331"/>
      <c r="K6" s="328"/>
      <c r="L6" s="329"/>
      <c r="M6" s="329"/>
      <c r="N6" s="332"/>
      <c r="O6" s="333"/>
      <c r="P6" s="334"/>
      <c r="R6" s="325" t="s">
        <v>195</v>
      </c>
      <c r="S6" s="326">
        <v>7</v>
      </c>
      <c r="T6" s="327">
        <v>7</v>
      </c>
      <c r="U6" s="328">
        <v>7</v>
      </c>
      <c r="V6" s="329">
        <v>8</v>
      </c>
      <c r="W6" s="329">
        <v>7</v>
      </c>
      <c r="X6" s="329">
        <v>9</v>
      </c>
      <c r="Y6" s="330">
        <v>7</v>
      </c>
      <c r="Z6" s="331">
        <v>8</v>
      </c>
      <c r="AA6" s="328">
        <v>5</v>
      </c>
      <c r="AB6" s="329">
        <v>8</v>
      </c>
      <c r="AC6" s="329">
        <v>8</v>
      </c>
      <c r="AD6" s="332">
        <v>9</v>
      </c>
      <c r="AE6" s="333">
        <v>76</v>
      </c>
      <c r="AF6" s="335"/>
    </row>
    <row r="7" spans="2:32" ht="17.25" thickBot="1" thickTop="1">
      <c r="B7" s="336"/>
      <c r="C7" s="337"/>
      <c r="D7" s="338"/>
      <c r="E7" s="339"/>
      <c r="F7" s="340"/>
      <c r="G7" s="340"/>
      <c r="H7" s="340"/>
      <c r="I7" s="341"/>
      <c r="J7" s="342"/>
      <c r="K7" s="339"/>
      <c r="L7" s="340"/>
      <c r="M7" s="340"/>
      <c r="N7" s="343"/>
      <c r="O7" s="343"/>
      <c r="P7" s="344"/>
      <c r="R7" s="345" t="s">
        <v>87</v>
      </c>
      <c r="S7" s="337"/>
      <c r="T7" s="338"/>
      <c r="U7" s="339">
        <v>7</v>
      </c>
      <c r="V7" s="340">
        <v>9</v>
      </c>
      <c r="W7" s="340">
        <v>8</v>
      </c>
      <c r="X7" s="340">
        <v>8</v>
      </c>
      <c r="Y7" s="341">
        <v>8</v>
      </c>
      <c r="Z7" s="342">
        <v>9</v>
      </c>
      <c r="AA7" s="339">
        <v>7</v>
      </c>
      <c r="AB7" s="340">
        <v>8</v>
      </c>
      <c r="AC7" s="340">
        <v>7</v>
      </c>
      <c r="AD7" s="343">
        <v>9</v>
      </c>
      <c r="AE7" s="343">
        <v>80</v>
      </c>
      <c r="AF7" s="346">
        <v>156</v>
      </c>
    </row>
    <row r="8" spans="2:32" ht="17.25" thickBot="1" thickTop="1">
      <c r="B8" s="347"/>
      <c r="C8" s="348"/>
      <c r="D8" s="349"/>
      <c r="E8" s="350"/>
      <c r="F8" s="351"/>
      <c r="G8" s="351"/>
      <c r="H8" s="351"/>
      <c r="I8" s="352"/>
      <c r="J8" s="353"/>
      <c r="K8" s="350"/>
      <c r="L8" s="351"/>
      <c r="M8" s="351"/>
      <c r="N8" s="332"/>
      <c r="O8" s="333"/>
      <c r="P8" s="354"/>
      <c r="R8" s="347" t="s">
        <v>240</v>
      </c>
      <c r="S8" s="348">
        <v>8</v>
      </c>
      <c r="T8" s="349">
        <v>8</v>
      </c>
      <c r="U8" s="350">
        <v>8</v>
      </c>
      <c r="V8" s="351">
        <v>9</v>
      </c>
      <c r="W8" s="351">
        <v>7</v>
      </c>
      <c r="X8" s="351">
        <v>7</v>
      </c>
      <c r="Y8" s="352">
        <v>8</v>
      </c>
      <c r="Z8" s="353">
        <v>8</v>
      </c>
      <c r="AA8" s="350">
        <v>9</v>
      </c>
      <c r="AB8" s="351">
        <v>7</v>
      </c>
      <c r="AC8" s="351">
        <v>8</v>
      </c>
      <c r="AD8" s="332">
        <v>8</v>
      </c>
      <c r="AE8" s="333">
        <v>79</v>
      </c>
      <c r="AF8" s="355"/>
    </row>
    <row r="9" spans="2:32" ht="17.25" thickBot="1" thickTop="1">
      <c r="B9" s="336"/>
      <c r="C9" s="337"/>
      <c r="D9" s="338"/>
      <c r="E9" s="339"/>
      <c r="F9" s="340"/>
      <c r="G9" s="340"/>
      <c r="H9" s="340"/>
      <c r="I9" s="341"/>
      <c r="J9" s="342"/>
      <c r="K9" s="339"/>
      <c r="L9" s="340"/>
      <c r="M9" s="340"/>
      <c r="N9" s="343"/>
      <c r="O9" s="343"/>
      <c r="P9" s="344"/>
      <c r="R9" s="345" t="s">
        <v>241</v>
      </c>
      <c r="S9" s="337"/>
      <c r="T9" s="338"/>
      <c r="U9" s="339">
        <v>8</v>
      </c>
      <c r="V9" s="340">
        <v>8</v>
      </c>
      <c r="W9" s="340">
        <v>8</v>
      </c>
      <c r="X9" s="340">
        <v>9</v>
      </c>
      <c r="Y9" s="341">
        <v>7</v>
      </c>
      <c r="Z9" s="342">
        <v>8</v>
      </c>
      <c r="AA9" s="339">
        <v>8</v>
      </c>
      <c r="AB9" s="340">
        <v>7</v>
      </c>
      <c r="AC9" s="340">
        <v>8</v>
      </c>
      <c r="AD9" s="343">
        <v>7</v>
      </c>
      <c r="AE9" s="343">
        <v>79</v>
      </c>
      <c r="AF9" s="346">
        <v>158</v>
      </c>
    </row>
    <row r="10" spans="2:32" ht="17.25" thickBot="1" thickTop="1">
      <c r="B10" s="347"/>
      <c r="C10" s="348"/>
      <c r="D10" s="349"/>
      <c r="E10" s="350"/>
      <c r="F10" s="351"/>
      <c r="G10" s="351"/>
      <c r="H10" s="351"/>
      <c r="I10" s="352"/>
      <c r="J10" s="353"/>
      <c r="K10" s="350"/>
      <c r="L10" s="351"/>
      <c r="M10" s="351"/>
      <c r="N10" s="332"/>
      <c r="O10" s="333"/>
      <c r="P10" s="354"/>
      <c r="R10" s="347" t="s">
        <v>200</v>
      </c>
      <c r="S10" s="348">
        <v>9</v>
      </c>
      <c r="T10" s="349">
        <v>6</v>
      </c>
      <c r="U10" s="350">
        <v>9</v>
      </c>
      <c r="V10" s="351">
        <v>8</v>
      </c>
      <c r="W10" s="351">
        <v>9</v>
      </c>
      <c r="X10" s="351">
        <v>8</v>
      </c>
      <c r="Y10" s="352">
        <v>9</v>
      </c>
      <c r="Z10" s="353">
        <v>8</v>
      </c>
      <c r="AA10" s="350">
        <v>8</v>
      </c>
      <c r="AB10" s="351">
        <v>8</v>
      </c>
      <c r="AC10" s="351">
        <v>7</v>
      </c>
      <c r="AD10" s="332" t="s">
        <v>242</v>
      </c>
      <c r="AE10" s="333">
        <v>74</v>
      </c>
      <c r="AF10" s="355"/>
    </row>
    <row r="11" spans="2:32" ht="17.25" thickBot="1" thickTop="1">
      <c r="B11" s="336"/>
      <c r="C11" s="337"/>
      <c r="D11" s="338"/>
      <c r="E11" s="339"/>
      <c r="F11" s="340"/>
      <c r="G11" s="340"/>
      <c r="H11" s="340"/>
      <c r="I11" s="341"/>
      <c r="J11" s="342"/>
      <c r="K11" s="339"/>
      <c r="L11" s="340"/>
      <c r="M11" s="340"/>
      <c r="N11" s="343"/>
      <c r="O11" s="343"/>
      <c r="P11" s="344"/>
      <c r="R11" s="345" t="s">
        <v>202</v>
      </c>
      <c r="S11" s="337"/>
      <c r="T11" s="338"/>
      <c r="U11" s="339">
        <v>8</v>
      </c>
      <c r="V11" s="340" t="s">
        <v>242</v>
      </c>
      <c r="W11" s="340">
        <v>7</v>
      </c>
      <c r="X11" s="340">
        <v>9</v>
      </c>
      <c r="Y11" s="341">
        <v>8</v>
      </c>
      <c r="Z11" s="342">
        <v>8</v>
      </c>
      <c r="AA11" s="339">
        <v>7</v>
      </c>
      <c r="AB11" s="340">
        <v>7</v>
      </c>
      <c r="AC11" s="340">
        <v>8</v>
      </c>
      <c r="AD11" s="343">
        <v>7</v>
      </c>
      <c r="AE11" s="343">
        <v>69</v>
      </c>
      <c r="AF11" s="346">
        <v>143</v>
      </c>
    </row>
    <row r="12" spans="2:32" ht="17.25" thickBot="1" thickTop="1">
      <c r="B12" s="347"/>
      <c r="C12" s="348"/>
      <c r="D12" s="349"/>
      <c r="E12" s="350"/>
      <c r="F12" s="351"/>
      <c r="G12" s="351"/>
      <c r="H12" s="351"/>
      <c r="I12" s="352"/>
      <c r="J12" s="353"/>
      <c r="K12" s="350"/>
      <c r="L12" s="351"/>
      <c r="M12" s="351"/>
      <c r="N12" s="332"/>
      <c r="O12" s="333"/>
      <c r="P12" s="354"/>
      <c r="R12" s="347" t="s">
        <v>243</v>
      </c>
      <c r="S12" s="348">
        <v>8</v>
      </c>
      <c r="T12" s="349">
        <v>9</v>
      </c>
      <c r="U12" s="350">
        <v>7</v>
      </c>
      <c r="V12" s="351">
        <v>7</v>
      </c>
      <c r="W12" s="351" t="s">
        <v>242</v>
      </c>
      <c r="X12" s="351">
        <v>8</v>
      </c>
      <c r="Y12" s="352">
        <v>8</v>
      </c>
      <c r="Z12" s="353" t="s">
        <v>242</v>
      </c>
      <c r="AA12" s="350">
        <v>8</v>
      </c>
      <c r="AB12" s="351">
        <v>7</v>
      </c>
      <c r="AC12" s="351">
        <v>8</v>
      </c>
      <c r="AD12" s="332">
        <v>8</v>
      </c>
      <c r="AE12" s="333">
        <v>61</v>
      </c>
      <c r="AF12" s="355"/>
    </row>
    <row r="13" spans="2:32" ht="17.25" thickBot="1" thickTop="1">
      <c r="B13" s="336"/>
      <c r="C13" s="337"/>
      <c r="D13" s="338"/>
      <c r="E13" s="339"/>
      <c r="F13" s="340"/>
      <c r="G13" s="340"/>
      <c r="H13" s="340"/>
      <c r="I13" s="341"/>
      <c r="J13" s="342"/>
      <c r="K13" s="339"/>
      <c r="L13" s="340"/>
      <c r="M13" s="340"/>
      <c r="N13" s="343"/>
      <c r="O13" s="343"/>
      <c r="P13" s="344"/>
      <c r="R13" s="345" t="s">
        <v>244</v>
      </c>
      <c r="S13" s="337"/>
      <c r="T13" s="338"/>
      <c r="U13" s="339">
        <v>8</v>
      </c>
      <c r="V13" s="340">
        <v>7</v>
      </c>
      <c r="W13" s="340">
        <v>6</v>
      </c>
      <c r="X13" s="340">
        <v>8</v>
      </c>
      <c r="Y13" s="341">
        <v>7</v>
      </c>
      <c r="Z13" s="342">
        <v>8</v>
      </c>
      <c r="AA13" s="339">
        <v>8</v>
      </c>
      <c r="AB13" s="340">
        <v>8</v>
      </c>
      <c r="AC13" s="340">
        <v>8</v>
      </c>
      <c r="AD13" s="343">
        <v>9</v>
      </c>
      <c r="AE13" s="343">
        <v>77</v>
      </c>
      <c r="AF13" s="356">
        <v>138</v>
      </c>
    </row>
    <row r="14" spans="2:32" ht="17.25" thickBot="1" thickTop="1">
      <c r="B14" s="347"/>
      <c r="C14" s="348"/>
      <c r="D14" s="349"/>
      <c r="E14" s="350"/>
      <c r="F14" s="351"/>
      <c r="G14" s="351"/>
      <c r="H14" s="351"/>
      <c r="I14" s="352"/>
      <c r="J14" s="353"/>
      <c r="K14" s="350"/>
      <c r="L14" s="351"/>
      <c r="M14" s="351"/>
      <c r="N14" s="332"/>
      <c r="O14" s="333"/>
      <c r="P14" s="354"/>
      <c r="R14" s="347" t="s">
        <v>245</v>
      </c>
      <c r="S14" s="348">
        <v>9</v>
      </c>
      <c r="T14" s="349">
        <v>8</v>
      </c>
      <c r="U14" s="350">
        <v>8</v>
      </c>
      <c r="V14" s="351">
        <v>8</v>
      </c>
      <c r="W14" s="351">
        <v>9</v>
      </c>
      <c r="X14" s="351">
        <v>9</v>
      </c>
      <c r="Y14" s="352">
        <v>9</v>
      </c>
      <c r="Z14" s="353">
        <v>9</v>
      </c>
      <c r="AA14" s="350">
        <v>9</v>
      </c>
      <c r="AB14" s="351">
        <v>8</v>
      </c>
      <c r="AC14" s="351">
        <v>8</v>
      </c>
      <c r="AD14" s="332">
        <v>8</v>
      </c>
      <c r="AE14" s="333">
        <v>85</v>
      </c>
      <c r="AF14" s="355"/>
    </row>
    <row r="15" spans="2:32" ht="17.25" thickBot="1" thickTop="1">
      <c r="B15" s="336"/>
      <c r="C15" s="337"/>
      <c r="D15" s="338"/>
      <c r="E15" s="339"/>
      <c r="F15" s="340"/>
      <c r="G15" s="340"/>
      <c r="H15" s="340"/>
      <c r="I15" s="341"/>
      <c r="J15" s="342"/>
      <c r="K15" s="339"/>
      <c r="L15" s="340"/>
      <c r="M15" s="340"/>
      <c r="N15" s="343"/>
      <c r="O15" s="343"/>
      <c r="P15" s="344"/>
      <c r="R15" s="345" t="s">
        <v>246</v>
      </c>
      <c r="S15" s="337"/>
      <c r="T15" s="338"/>
      <c r="U15" s="339">
        <v>9</v>
      </c>
      <c r="V15" s="340">
        <v>8</v>
      </c>
      <c r="W15" s="340">
        <v>8</v>
      </c>
      <c r="X15" s="340">
        <v>9</v>
      </c>
      <c r="Y15" s="341">
        <v>8</v>
      </c>
      <c r="Z15" s="342">
        <v>8</v>
      </c>
      <c r="AA15" s="339">
        <v>8</v>
      </c>
      <c r="AB15" s="340">
        <v>9</v>
      </c>
      <c r="AC15" s="340">
        <v>9</v>
      </c>
      <c r="AD15" s="343">
        <v>8</v>
      </c>
      <c r="AE15" s="343">
        <v>84</v>
      </c>
      <c r="AF15" s="346">
        <v>169</v>
      </c>
    </row>
    <row r="16" spans="2:32" ht="24.75" thickBot="1" thickTop="1"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 t="s">
        <v>247</v>
      </c>
      <c r="O16" s="324"/>
      <c r="P16" s="34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 t="s">
        <v>247</v>
      </c>
      <c r="AE16" s="324"/>
      <c r="AF16" s="357">
        <v>626</v>
      </c>
    </row>
    <row r="17" ht="13.5" thickTop="1"/>
    <row r="18" ht="15.75">
      <c r="B18" s="324" t="s">
        <v>248</v>
      </c>
    </row>
    <row r="19" ht="13.5" thickBot="1"/>
    <row r="20" spans="2:32" ht="17.25" thickBot="1" thickTop="1">
      <c r="B20" s="325" t="s">
        <v>179</v>
      </c>
      <c r="C20" s="326">
        <v>8</v>
      </c>
      <c r="D20" s="327">
        <v>9</v>
      </c>
      <c r="E20" s="328">
        <v>8</v>
      </c>
      <c r="F20" s="329">
        <v>8</v>
      </c>
      <c r="G20" s="329">
        <v>7</v>
      </c>
      <c r="H20" s="329">
        <v>8</v>
      </c>
      <c r="I20" s="330">
        <v>9</v>
      </c>
      <c r="J20" s="331">
        <v>8</v>
      </c>
      <c r="K20" s="328">
        <v>8</v>
      </c>
      <c r="L20" s="329">
        <v>9</v>
      </c>
      <c r="M20" s="329">
        <v>7</v>
      </c>
      <c r="N20" s="332">
        <v>8</v>
      </c>
      <c r="O20" s="333">
        <v>80</v>
      </c>
      <c r="P20" s="335"/>
      <c r="R20" s="358" t="s">
        <v>47</v>
      </c>
      <c r="S20" s="358"/>
      <c r="T20" s="358"/>
      <c r="U20" s="358"/>
      <c r="V20" s="358"/>
      <c r="W20" s="359">
        <v>1</v>
      </c>
      <c r="X20" s="360" t="s">
        <v>80</v>
      </c>
      <c r="Y20" s="361"/>
      <c r="Z20" s="361"/>
      <c r="AA20" s="361"/>
      <c r="AB20" s="361"/>
      <c r="AC20" s="361"/>
      <c r="AD20" s="361"/>
      <c r="AE20" s="362">
        <v>326</v>
      </c>
      <c r="AF20" s="363"/>
    </row>
    <row r="21" spans="2:32" ht="17.25" thickBot="1" thickTop="1">
      <c r="B21" s="345" t="s">
        <v>83</v>
      </c>
      <c r="C21" s="337"/>
      <c r="D21" s="338"/>
      <c r="E21" s="339">
        <v>9</v>
      </c>
      <c r="F21" s="340">
        <v>8</v>
      </c>
      <c r="G21" s="340" t="s">
        <v>242</v>
      </c>
      <c r="H21" s="340">
        <v>7</v>
      </c>
      <c r="I21" s="341">
        <v>8</v>
      </c>
      <c r="J21" s="342">
        <v>8</v>
      </c>
      <c r="K21" s="339">
        <v>8</v>
      </c>
      <c r="L21" s="340">
        <v>7</v>
      </c>
      <c r="M21" s="340">
        <v>7</v>
      </c>
      <c r="N21" s="343">
        <v>8</v>
      </c>
      <c r="O21" s="343">
        <v>70</v>
      </c>
      <c r="P21" s="346">
        <v>150</v>
      </c>
      <c r="R21" s="358"/>
      <c r="S21" s="358"/>
      <c r="T21" s="358"/>
      <c r="U21" s="358"/>
      <c r="V21" s="358"/>
      <c r="W21" s="364">
        <v>2</v>
      </c>
      <c r="X21" s="365" t="s">
        <v>249</v>
      </c>
      <c r="Y21" s="366"/>
      <c r="Z21" s="366"/>
      <c r="AA21" s="366"/>
      <c r="AB21" s="366"/>
      <c r="AC21" s="366"/>
      <c r="AD21" s="366"/>
      <c r="AE21" s="367">
        <v>314</v>
      </c>
      <c r="AF21" s="368">
        <v>-12</v>
      </c>
    </row>
    <row r="22" spans="2:32" ht="17.25" thickBot="1" thickTop="1">
      <c r="B22" s="347" t="s">
        <v>250</v>
      </c>
      <c r="C22" s="348">
        <v>8</v>
      </c>
      <c r="D22" s="349">
        <v>6</v>
      </c>
      <c r="E22" s="350">
        <v>8</v>
      </c>
      <c r="F22" s="351">
        <v>8</v>
      </c>
      <c r="G22" s="351">
        <v>7</v>
      </c>
      <c r="H22" s="351">
        <v>8</v>
      </c>
      <c r="I22" s="352">
        <v>8</v>
      </c>
      <c r="J22" s="353">
        <v>9</v>
      </c>
      <c r="K22" s="350">
        <v>9</v>
      </c>
      <c r="L22" s="351">
        <v>8</v>
      </c>
      <c r="M22" s="351">
        <v>8</v>
      </c>
      <c r="N22" s="332">
        <v>8</v>
      </c>
      <c r="O22" s="333">
        <v>81</v>
      </c>
      <c r="P22" s="355"/>
      <c r="R22" s="358"/>
      <c r="S22" s="358"/>
      <c r="T22" s="358"/>
      <c r="U22" s="358"/>
      <c r="V22" s="358"/>
      <c r="W22" s="369">
        <v>3</v>
      </c>
      <c r="X22" s="370"/>
      <c r="Y22" s="371"/>
      <c r="Z22" s="371"/>
      <c r="AA22" s="371"/>
      <c r="AB22" s="371"/>
      <c r="AC22" s="371"/>
      <c r="AD22" s="371"/>
      <c r="AE22" s="372"/>
      <c r="AF22" s="373"/>
    </row>
    <row r="23" spans="2:32" ht="17.25" thickBot="1" thickTop="1">
      <c r="B23" s="345" t="s">
        <v>87</v>
      </c>
      <c r="C23" s="337"/>
      <c r="D23" s="338"/>
      <c r="E23" s="339">
        <v>8</v>
      </c>
      <c r="F23" s="340">
        <v>8</v>
      </c>
      <c r="G23" s="340">
        <v>5</v>
      </c>
      <c r="H23" s="340">
        <v>8</v>
      </c>
      <c r="I23" s="341">
        <v>8</v>
      </c>
      <c r="J23" s="342">
        <v>8</v>
      </c>
      <c r="K23" s="339">
        <v>7</v>
      </c>
      <c r="L23" s="340">
        <v>8</v>
      </c>
      <c r="M23" s="340">
        <v>8</v>
      </c>
      <c r="N23" s="343">
        <v>9</v>
      </c>
      <c r="O23" s="343">
        <v>77</v>
      </c>
      <c r="P23" s="346">
        <v>158</v>
      </c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74"/>
      <c r="AF23" s="374"/>
    </row>
    <row r="24" spans="2:32" ht="17.25" thickBot="1" thickTop="1">
      <c r="B24" s="347" t="s">
        <v>251</v>
      </c>
      <c r="C24" s="348">
        <v>7</v>
      </c>
      <c r="D24" s="349">
        <v>8</v>
      </c>
      <c r="E24" s="350">
        <v>8</v>
      </c>
      <c r="F24" s="351">
        <v>8</v>
      </c>
      <c r="G24" s="351">
        <v>8</v>
      </c>
      <c r="H24" s="351">
        <v>9</v>
      </c>
      <c r="I24" s="352">
        <v>8</v>
      </c>
      <c r="J24" s="353">
        <v>9</v>
      </c>
      <c r="K24" s="350">
        <v>7</v>
      </c>
      <c r="L24" s="351">
        <v>9</v>
      </c>
      <c r="M24" s="351">
        <v>9</v>
      </c>
      <c r="N24" s="332">
        <v>9</v>
      </c>
      <c r="O24" s="333">
        <v>84</v>
      </c>
      <c r="P24" s="355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74"/>
      <c r="AF24" s="374"/>
    </row>
    <row r="25" spans="2:32" ht="17.25" thickBot="1" thickTop="1">
      <c r="B25" s="345" t="s">
        <v>183</v>
      </c>
      <c r="C25" s="337"/>
      <c r="D25" s="338"/>
      <c r="E25" s="339">
        <v>8</v>
      </c>
      <c r="F25" s="340">
        <v>8</v>
      </c>
      <c r="G25" s="340">
        <v>8</v>
      </c>
      <c r="H25" s="340">
        <v>8</v>
      </c>
      <c r="I25" s="341">
        <v>7</v>
      </c>
      <c r="J25" s="342">
        <v>8</v>
      </c>
      <c r="K25" s="339">
        <v>8</v>
      </c>
      <c r="L25" s="340">
        <v>9</v>
      </c>
      <c r="M25" s="340">
        <v>8</v>
      </c>
      <c r="N25" s="343">
        <v>8</v>
      </c>
      <c r="O25" s="343">
        <v>80</v>
      </c>
      <c r="P25" s="346">
        <v>164</v>
      </c>
      <c r="AE25" s="375"/>
      <c r="AF25" s="375"/>
    </row>
    <row r="26" spans="2:32" ht="17.25" thickBot="1" thickTop="1">
      <c r="B26" s="347" t="s">
        <v>231</v>
      </c>
      <c r="C26" s="348" t="s">
        <v>242</v>
      </c>
      <c r="D26" s="349">
        <v>8</v>
      </c>
      <c r="E26" s="350">
        <v>6</v>
      </c>
      <c r="F26" s="351">
        <v>7</v>
      </c>
      <c r="G26" s="351">
        <v>5</v>
      </c>
      <c r="H26" s="351">
        <v>7</v>
      </c>
      <c r="I26" s="352">
        <v>8</v>
      </c>
      <c r="J26" s="353">
        <v>8</v>
      </c>
      <c r="K26" s="350">
        <v>8</v>
      </c>
      <c r="L26" s="351">
        <v>8</v>
      </c>
      <c r="M26" s="351">
        <v>7</v>
      </c>
      <c r="N26" s="332">
        <v>7</v>
      </c>
      <c r="O26" s="333">
        <v>71</v>
      </c>
      <c r="P26" s="355"/>
      <c r="AE26" s="375"/>
      <c r="AF26" s="375"/>
    </row>
    <row r="27" spans="2:32" ht="17.25" thickBot="1" thickTop="1">
      <c r="B27" s="345" t="s">
        <v>232</v>
      </c>
      <c r="C27" s="337"/>
      <c r="D27" s="338"/>
      <c r="E27" s="339" t="s">
        <v>242</v>
      </c>
      <c r="F27" s="340" t="s">
        <v>242</v>
      </c>
      <c r="G27" s="340">
        <v>7</v>
      </c>
      <c r="H27" s="340">
        <v>5</v>
      </c>
      <c r="I27" s="341">
        <v>7</v>
      </c>
      <c r="J27" s="342">
        <v>9</v>
      </c>
      <c r="K27" s="339">
        <v>7</v>
      </c>
      <c r="L27" s="340">
        <v>8</v>
      </c>
      <c r="M27" s="340">
        <v>8</v>
      </c>
      <c r="N27" s="343">
        <v>8</v>
      </c>
      <c r="O27" s="343">
        <v>59</v>
      </c>
      <c r="P27" s="356">
        <v>130</v>
      </c>
      <c r="R27" s="358" t="s">
        <v>252</v>
      </c>
      <c r="S27" s="358"/>
      <c r="T27" s="358"/>
      <c r="U27" s="358"/>
      <c r="V27" s="358"/>
      <c r="W27" s="359">
        <v>1</v>
      </c>
      <c r="X27" s="360" t="s">
        <v>80</v>
      </c>
      <c r="Y27" s="361"/>
      <c r="Z27" s="361"/>
      <c r="AA27" s="361"/>
      <c r="AB27" s="361"/>
      <c r="AC27" s="361"/>
      <c r="AD27" s="361"/>
      <c r="AE27" s="362">
        <v>635</v>
      </c>
      <c r="AF27" s="363"/>
    </row>
    <row r="28" spans="2:32" ht="17.25" thickBot="1" thickTop="1">
      <c r="B28" s="347" t="s">
        <v>184</v>
      </c>
      <c r="C28" s="348">
        <v>9</v>
      </c>
      <c r="D28" s="349">
        <v>8</v>
      </c>
      <c r="E28" s="350">
        <v>8</v>
      </c>
      <c r="F28" s="351">
        <v>7</v>
      </c>
      <c r="G28" s="351">
        <v>8</v>
      </c>
      <c r="H28" s="351">
        <v>8</v>
      </c>
      <c r="I28" s="352">
        <v>9</v>
      </c>
      <c r="J28" s="353">
        <v>8</v>
      </c>
      <c r="K28" s="350">
        <v>9</v>
      </c>
      <c r="L28" s="351">
        <v>9</v>
      </c>
      <c r="M28" s="351">
        <v>8</v>
      </c>
      <c r="N28" s="332">
        <v>7</v>
      </c>
      <c r="O28" s="333">
        <v>81</v>
      </c>
      <c r="P28" s="355"/>
      <c r="R28" s="358"/>
      <c r="S28" s="358"/>
      <c r="T28" s="358"/>
      <c r="U28" s="358"/>
      <c r="V28" s="358"/>
      <c r="W28" s="364">
        <v>2</v>
      </c>
      <c r="X28" s="365" t="s">
        <v>249</v>
      </c>
      <c r="Y28" s="366"/>
      <c r="Z28" s="366"/>
      <c r="AA28" s="366"/>
      <c r="AB28" s="366"/>
      <c r="AC28" s="366"/>
      <c r="AD28" s="366"/>
      <c r="AE28" s="367">
        <v>626</v>
      </c>
      <c r="AF28" s="368">
        <v>-9</v>
      </c>
    </row>
    <row r="29" spans="2:32" ht="17.25" thickBot="1" thickTop="1">
      <c r="B29" s="345" t="s">
        <v>8</v>
      </c>
      <c r="C29" s="337"/>
      <c r="D29" s="338"/>
      <c r="E29" s="339">
        <v>8</v>
      </c>
      <c r="F29" s="340">
        <v>9</v>
      </c>
      <c r="G29" s="340">
        <v>8</v>
      </c>
      <c r="H29" s="340">
        <v>9</v>
      </c>
      <c r="I29" s="341">
        <v>9</v>
      </c>
      <c r="J29" s="342">
        <v>8</v>
      </c>
      <c r="K29" s="339">
        <v>8</v>
      </c>
      <c r="L29" s="340">
        <v>8</v>
      </c>
      <c r="M29" s="340">
        <v>8</v>
      </c>
      <c r="N29" s="343">
        <v>7</v>
      </c>
      <c r="O29" s="343">
        <v>82</v>
      </c>
      <c r="P29" s="346">
        <v>163</v>
      </c>
      <c r="R29" s="358"/>
      <c r="S29" s="358"/>
      <c r="T29" s="358"/>
      <c r="U29" s="358"/>
      <c r="V29" s="358"/>
      <c r="W29" s="369">
        <v>3</v>
      </c>
      <c r="X29" s="370"/>
      <c r="Y29" s="371"/>
      <c r="Z29" s="371"/>
      <c r="AA29" s="371"/>
      <c r="AB29" s="371"/>
      <c r="AC29" s="371"/>
      <c r="AD29" s="371"/>
      <c r="AE29" s="372"/>
      <c r="AF29" s="373"/>
    </row>
    <row r="30" spans="2:32" ht="24.75" thickBot="1" thickTop="1"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 t="s">
        <v>247</v>
      </c>
      <c r="O30" s="324"/>
      <c r="P30" s="357">
        <v>635</v>
      </c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</row>
    <row r="31" ht="13.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8.75">
      <c r="A1" s="320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0" customWidth="1"/>
    <col min="2" max="13" width="4.7109375" style="0" customWidth="1"/>
    <col min="14" max="14" width="7.7109375" style="0" customWidth="1"/>
    <col min="15" max="15" width="9.7109375" style="0" customWidth="1"/>
    <col min="17" max="17" width="16.00390625" style="0" customWidth="1"/>
    <col min="18" max="29" width="4.7109375" style="0" customWidth="1"/>
    <col min="30" max="30" width="7.7109375" style="0" customWidth="1"/>
    <col min="31" max="31" width="9.7109375" style="0" customWidth="1"/>
  </cols>
  <sheetData>
    <row r="1" spans="1:27" ht="26.25">
      <c r="A1" s="249" t="s">
        <v>174</v>
      </c>
      <c r="B1" s="250"/>
      <c r="C1" s="249"/>
      <c r="D1" s="249"/>
      <c r="E1" s="250" t="s">
        <v>186</v>
      </c>
      <c r="F1" s="249"/>
      <c r="G1" s="249"/>
      <c r="H1" s="249"/>
      <c r="I1" s="249"/>
      <c r="J1" s="249"/>
      <c r="K1" s="249"/>
      <c r="AA1" s="251" t="s">
        <v>221</v>
      </c>
    </row>
    <row r="3" spans="1:12" ht="26.25">
      <c r="A3" s="252" t="s">
        <v>222</v>
      </c>
      <c r="H3" s="195"/>
      <c r="L3" s="195" t="s">
        <v>223</v>
      </c>
    </row>
    <row r="5" spans="1:31" ht="18.75">
      <c r="A5" s="253">
        <v>1</v>
      </c>
      <c r="B5" s="227" t="s">
        <v>0</v>
      </c>
      <c r="C5" s="227"/>
      <c r="D5" s="227"/>
      <c r="E5" s="254" t="s">
        <v>224</v>
      </c>
      <c r="F5" s="227"/>
      <c r="G5" s="254"/>
      <c r="H5" s="227"/>
      <c r="I5" s="227"/>
      <c r="J5" s="227"/>
      <c r="K5" s="227"/>
      <c r="L5" s="227" t="s">
        <v>2</v>
      </c>
      <c r="M5" s="227"/>
      <c r="N5" s="227"/>
      <c r="O5" s="255" t="s">
        <v>26</v>
      </c>
      <c r="P5" s="227"/>
      <c r="Q5" s="256">
        <v>2</v>
      </c>
      <c r="R5" s="227" t="s">
        <v>0</v>
      </c>
      <c r="S5" s="227"/>
      <c r="T5" s="227"/>
      <c r="U5" s="227"/>
      <c r="V5" s="254" t="s">
        <v>79</v>
      </c>
      <c r="W5" s="227"/>
      <c r="X5" s="227"/>
      <c r="Y5" s="227"/>
      <c r="Z5" s="227"/>
      <c r="AA5" s="227"/>
      <c r="AB5" s="227" t="s">
        <v>2</v>
      </c>
      <c r="AC5" s="227"/>
      <c r="AD5" s="227"/>
      <c r="AE5" s="255" t="s">
        <v>28</v>
      </c>
    </row>
    <row r="6" spans="1:31" ht="15.7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</row>
    <row r="7" spans="1:31" ht="16.5" thickBot="1">
      <c r="A7" s="257" t="s">
        <v>71</v>
      </c>
      <c r="B7" s="258">
        <v>9</v>
      </c>
      <c r="C7" s="259"/>
      <c r="D7" s="260">
        <v>8</v>
      </c>
      <c r="E7" s="261">
        <v>8</v>
      </c>
      <c r="F7" s="261">
        <v>8</v>
      </c>
      <c r="G7" s="261">
        <v>8</v>
      </c>
      <c r="H7" s="261">
        <v>8</v>
      </c>
      <c r="I7" s="261">
        <v>8</v>
      </c>
      <c r="J7" s="261">
        <v>8</v>
      </c>
      <c r="K7" s="261">
        <v>8</v>
      </c>
      <c r="L7" s="261">
        <v>8</v>
      </c>
      <c r="M7" s="262">
        <v>9</v>
      </c>
      <c r="N7" s="262">
        <v>81</v>
      </c>
      <c r="O7" s="227"/>
      <c r="P7" s="227"/>
      <c r="Q7" s="263" t="s">
        <v>30</v>
      </c>
      <c r="R7" s="264">
        <v>7</v>
      </c>
      <c r="S7" s="259"/>
      <c r="T7" s="261">
        <v>7</v>
      </c>
      <c r="U7" s="261">
        <v>7</v>
      </c>
      <c r="V7" s="261">
        <v>7</v>
      </c>
      <c r="W7" s="261">
        <v>9</v>
      </c>
      <c r="X7" s="261">
        <v>7</v>
      </c>
      <c r="Y7" s="261">
        <v>9</v>
      </c>
      <c r="Z7" s="261">
        <v>7</v>
      </c>
      <c r="AA7" s="261">
        <v>8</v>
      </c>
      <c r="AB7" s="261">
        <v>8</v>
      </c>
      <c r="AC7" s="262">
        <v>7</v>
      </c>
      <c r="AD7" s="262">
        <v>76</v>
      </c>
      <c r="AE7" s="227"/>
    </row>
    <row r="8" spans="1:31" ht="16.5" thickBot="1">
      <c r="A8" s="265" t="s">
        <v>225</v>
      </c>
      <c r="B8" s="266">
        <v>8</v>
      </c>
      <c r="C8" s="267"/>
      <c r="D8" s="268">
        <v>8</v>
      </c>
      <c r="E8" s="268">
        <v>8</v>
      </c>
      <c r="F8" s="268">
        <v>8</v>
      </c>
      <c r="G8" s="268">
        <v>8</v>
      </c>
      <c r="H8" s="268">
        <v>7</v>
      </c>
      <c r="I8" s="268">
        <v>8</v>
      </c>
      <c r="J8" s="268">
        <v>7</v>
      </c>
      <c r="K8" s="268">
        <v>9</v>
      </c>
      <c r="L8" s="268">
        <v>8</v>
      </c>
      <c r="M8" s="268">
        <v>8</v>
      </c>
      <c r="N8" s="269">
        <v>79</v>
      </c>
      <c r="O8" s="270">
        <v>160</v>
      </c>
      <c r="P8" s="227"/>
      <c r="Q8" s="271" t="s">
        <v>31</v>
      </c>
      <c r="R8" s="266">
        <v>8</v>
      </c>
      <c r="S8" s="267"/>
      <c r="T8" s="268" t="s">
        <v>35</v>
      </c>
      <c r="U8" s="268">
        <v>8</v>
      </c>
      <c r="V8" s="268">
        <v>8</v>
      </c>
      <c r="W8" s="268">
        <v>8</v>
      </c>
      <c r="X8" s="268">
        <v>8</v>
      </c>
      <c r="Y8" s="268">
        <v>8</v>
      </c>
      <c r="Z8" s="268">
        <v>7</v>
      </c>
      <c r="AA8" s="268">
        <v>9</v>
      </c>
      <c r="AB8" s="268">
        <v>8</v>
      </c>
      <c r="AC8" s="269">
        <v>8</v>
      </c>
      <c r="AD8" s="268">
        <v>72</v>
      </c>
      <c r="AE8" s="231">
        <v>148</v>
      </c>
    </row>
    <row r="9" spans="1:31" ht="16.5" thickBot="1">
      <c r="A9" s="257" t="s">
        <v>226</v>
      </c>
      <c r="B9" s="264">
        <v>8</v>
      </c>
      <c r="C9" s="259"/>
      <c r="D9" s="261">
        <v>7</v>
      </c>
      <c r="E9" s="261" t="s">
        <v>35</v>
      </c>
      <c r="F9" s="261">
        <v>7</v>
      </c>
      <c r="G9" s="261">
        <v>9</v>
      </c>
      <c r="H9" s="261">
        <v>8</v>
      </c>
      <c r="I9" s="261">
        <v>7</v>
      </c>
      <c r="J9" s="261" t="s">
        <v>35</v>
      </c>
      <c r="K9" s="261">
        <v>8</v>
      </c>
      <c r="L9" s="261">
        <v>7</v>
      </c>
      <c r="M9" s="261">
        <v>5</v>
      </c>
      <c r="N9" s="262">
        <v>58</v>
      </c>
      <c r="O9" s="241"/>
      <c r="P9" s="227"/>
      <c r="Q9" s="263" t="s">
        <v>41</v>
      </c>
      <c r="R9" s="264">
        <v>8</v>
      </c>
      <c r="S9" s="259"/>
      <c r="T9" s="261">
        <v>7</v>
      </c>
      <c r="U9" s="261">
        <v>7</v>
      </c>
      <c r="V9" s="261">
        <v>7</v>
      </c>
      <c r="W9" s="261">
        <v>8</v>
      </c>
      <c r="X9" s="261">
        <v>8</v>
      </c>
      <c r="Y9" s="261">
        <v>7</v>
      </c>
      <c r="Z9" s="261">
        <v>8</v>
      </c>
      <c r="AA9" s="261">
        <v>8</v>
      </c>
      <c r="AB9" s="261">
        <v>8</v>
      </c>
      <c r="AC9" s="262">
        <v>8</v>
      </c>
      <c r="AD9" s="262">
        <v>76</v>
      </c>
      <c r="AE9" s="241"/>
    </row>
    <row r="10" spans="1:31" ht="16.5" thickBot="1">
      <c r="A10" s="265" t="s">
        <v>227</v>
      </c>
      <c r="B10" s="266">
        <v>7</v>
      </c>
      <c r="C10" s="267"/>
      <c r="D10" s="268">
        <v>8</v>
      </c>
      <c r="E10" s="268">
        <v>7</v>
      </c>
      <c r="F10" s="268">
        <v>8</v>
      </c>
      <c r="G10" s="268">
        <v>8</v>
      </c>
      <c r="H10" s="268">
        <v>8</v>
      </c>
      <c r="I10" s="268">
        <v>8</v>
      </c>
      <c r="J10" s="268">
        <v>7</v>
      </c>
      <c r="K10" s="268">
        <v>8</v>
      </c>
      <c r="L10" s="268">
        <v>8</v>
      </c>
      <c r="M10" s="268">
        <v>8</v>
      </c>
      <c r="N10" s="268">
        <v>78</v>
      </c>
      <c r="O10" s="231">
        <v>136</v>
      </c>
      <c r="P10" s="227"/>
      <c r="Q10" s="271" t="s">
        <v>42</v>
      </c>
      <c r="R10" s="266">
        <v>7</v>
      </c>
      <c r="S10" s="267"/>
      <c r="T10" s="268">
        <v>8</v>
      </c>
      <c r="U10" s="268">
        <v>7</v>
      </c>
      <c r="V10" s="268">
        <v>8</v>
      </c>
      <c r="W10" s="268">
        <v>9</v>
      </c>
      <c r="X10" s="268">
        <v>8</v>
      </c>
      <c r="Y10" s="268">
        <v>7</v>
      </c>
      <c r="Z10" s="268">
        <v>9</v>
      </c>
      <c r="AA10" s="268">
        <v>7</v>
      </c>
      <c r="AB10" s="268">
        <v>8</v>
      </c>
      <c r="AC10" s="269">
        <v>8</v>
      </c>
      <c r="AD10" s="268">
        <v>79</v>
      </c>
      <c r="AE10" s="231">
        <v>155</v>
      </c>
    </row>
    <row r="11" spans="1:31" ht="16.5" thickBot="1">
      <c r="A11" s="257" t="s">
        <v>228</v>
      </c>
      <c r="B11" s="264">
        <v>7</v>
      </c>
      <c r="C11" s="259"/>
      <c r="D11" s="261">
        <v>6</v>
      </c>
      <c r="E11" s="261">
        <v>7</v>
      </c>
      <c r="F11" s="261">
        <v>8</v>
      </c>
      <c r="G11" s="261">
        <v>8</v>
      </c>
      <c r="H11" s="261" t="s">
        <v>35</v>
      </c>
      <c r="I11" s="261" t="s">
        <v>35</v>
      </c>
      <c r="J11" s="261">
        <v>8</v>
      </c>
      <c r="K11" s="261">
        <v>7</v>
      </c>
      <c r="L11" s="261">
        <v>7</v>
      </c>
      <c r="M11" s="261">
        <v>9</v>
      </c>
      <c r="N11" s="262">
        <v>60</v>
      </c>
      <c r="O11" s="241"/>
      <c r="P11" s="227"/>
      <c r="Q11" s="263" t="s">
        <v>37</v>
      </c>
      <c r="R11" s="264">
        <v>8</v>
      </c>
      <c r="S11" s="259"/>
      <c r="T11" s="261">
        <v>8</v>
      </c>
      <c r="U11" s="261">
        <v>9</v>
      </c>
      <c r="V11" s="261">
        <v>7</v>
      </c>
      <c r="W11" s="261">
        <v>7</v>
      </c>
      <c r="X11" s="261">
        <v>8</v>
      </c>
      <c r="Y11" s="261">
        <v>8</v>
      </c>
      <c r="Z11" s="261">
        <v>9</v>
      </c>
      <c r="AA11" s="261">
        <v>7</v>
      </c>
      <c r="AB11" s="261">
        <v>8</v>
      </c>
      <c r="AC11" s="262">
        <v>8</v>
      </c>
      <c r="AD11" s="262">
        <v>79</v>
      </c>
      <c r="AE11" s="241"/>
    </row>
    <row r="12" spans="1:31" ht="16.5" thickBot="1">
      <c r="A12" s="271" t="s">
        <v>95</v>
      </c>
      <c r="B12" s="266">
        <v>8</v>
      </c>
      <c r="C12" s="267"/>
      <c r="D12" s="268">
        <v>8</v>
      </c>
      <c r="E12" s="268">
        <v>8</v>
      </c>
      <c r="F12" s="268" t="s">
        <v>35</v>
      </c>
      <c r="G12" s="268">
        <v>8</v>
      </c>
      <c r="H12" s="268">
        <v>8</v>
      </c>
      <c r="I12" s="268">
        <v>9</v>
      </c>
      <c r="J12" s="268">
        <v>7</v>
      </c>
      <c r="K12" s="268">
        <v>7</v>
      </c>
      <c r="L12" s="268">
        <v>7</v>
      </c>
      <c r="M12" s="268">
        <v>7</v>
      </c>
      <c r="N12" s="268">
        <v>69</v>
      </c>
      <c r="O12" s="231">
        <v>129</v>
      </c>
      <c r="P12" s="227"/>
      <c r="Q12" s="271" t="s">
        <v>39</v>
      </c>
      <c r="R12" s="266">
        <v>7</v>
      </c>
      <c r="S12" s="267"/>
      <c r="T12" s="268">
        <v>8</v>
      </c>
      <c r="U12" s="268">
        <v>8</v>
      </c>
      <c r="V12" s="268">
        <v>7</v>
      </c>
      <c r="W12" s="268">
        <v>8</v>
      </c>
      <c r="X12" s="268">
        <v>6</v>
      </c>
      <c r="Y12" s="268">
        <v>8</v>
      </c>
      <c r="Z12" s="268">
        <v>7</v>
      </c>
      <c r="AA12" s="268">
        <v>6</v>
      </c>
      <c r="AB12" s="268">
        <v>8</v>
      </c>
      <c r="AC12" s="269">
        <v>7</v>
      </c>
      <c r="AD12" s="268">
        <v>73</v>
      </c>
      <c r="AE12" s="231">
        <v>152</v>
      </c>
    </row>
    <row r="13" spans="1:31" ht="16.5" thickBot="1">
      <c r="A13" s="272" t="s">
        <v>228</v>
      </c>
      <c r="B13" s="273">
        <v>6</v>
      </c>
      <c r="C13" s="274"/>
      <c r="D13" s="275">
        <v>8</v>
      </c>
      <c r="E13" s="275">
        <v>7</v>
      </c>
      <c r="F13" s="275">
        <v>6</v>
      </c>
      <c r="G13" s="275">
        <v>8</v>
      </c>
      <c r="H13" s="275" t="s">
        <v>35</v>
      </c>
      <c r="I13" s="275">
        <v>7</v>
      </c>
      <c r="J13" s="275">
        <v>8</v>
      </c>
      <c r="K13" s="275">
        <v>9</v>
      </c>
      <c r="L13" s="275">
        <v>8</v>
      </c>
      <c r="M13" s="275" t="s">
        <v>35</v>
      </c>
      <c r="N13" s="276">
        <v>61</v>
      </c>
      <c r="O13" s="277"/>
      <c r="P13" s="227"/>
      <c r="Q13" s="263" t="s">
        <v>43</v>
      </c>
      <c r="R13" s="264">
        <v>8</v>
      </c>
      <c r="S13" s="259"/>
      <c r="T13" s="261">
        <v>8</v>
      </c>
      <c r="U13" s="261">
        <v>8</v>
      </c>
      <c r="V13" s="261">
        <v>7</v>
      </c>
      <c r="W13" s="261">
        <v>6</v>
      </c>
      <c r="X13" s="261">
        <v>7</v>
      </c>
      <c r="Y13" s="261">
        <v>7</v>
      </c>
      <c r="Z13" s="261">
        <v>8</v>
      </c>
      <c r="AA13" s="261">
        <v>6</v>
      </c>
      <c r="AB13" s="261">
        <v>8</v>
      </c>
      <c r="AC13" s="262">
        <v>8</v>
      </c>
      <c r="AD13" s="262">
        <v>73</v>
      </c>
      <c r="AE13" s="241"/>
    </row>
    <row r="14" spans="1:31" ht="16.5" thickBot="1">
      <c r="A14" s="278" t="s">
        <v>229</v>
      </c>
      <c r="B14" s="279">
        <v>7</v>
      </c>
      <c r="C14" s="280"/>
      <c r="D14" s="281">
        <v>7</v>
      </c>
      <c r="E14" s="281">
        <v>7</v>
      </c>
      <c r="F14" s="281">
        <v>7</v>
      </c>
      <c r="G14" s="281">
        <v>8</v>
      </c>
      <c r="H14" s="281">
        <v>9</v>
      </c>
      <c r="I14" s="281">
        <v>8</v>
      </c>
      <c r="J14" s="281">
        <v>6</v>
      </c>
      <c r="K14" s="281">
        <v>8</v>
      </c>
      <c r="L14" s="281" t="s">
        <v>35</v>
      </c>
      <c r="M14" s="281" t="s">
        <v>35</v>
      </c>
      <c r="N14" s="281">
        <v>60</v>
      </c>
      <c r="O14" s="282">
        <v>121</v>
      </c>
      <c r="P14" s="227"/>
      <c r="Q14" s="271" t="s">
        <v>45</v>
      </c>
      <c r="R14" s="266">
        <v>7</v>
      </c>
      <c r="S14" s="267"/>
      <c r="T14" s="268" t="s">
        <v>35</v>
      </c>
      <c r="U14" s="268">
        <v>8</v>
      </c>
      <c r="V14" s="268">
        <v>7</v>
      </c>
      <c r="W14" s="268">
        <v>7</v>
      </c>
      <c r="X14" s="268">
        <v>6</v>
      </c>
      <c r="Y14" s="268">
        <v>7</v>
      </c>
      <c r="Z14" s="268">
        <v>9</v>
      </c>
      <c r="AA14" s="268">
        <v>8</v>
      </c>
      <c r="AB14" s="268">
        <v>7</v>
      </c>
      <c r="AC14" s="269">
        <v>8</v>
      </c>
      <c r="AD14" s="268">
        <v>67</v>
      </c>
      <c r="AE14" s="231">
        <v>140</v>
      </c>
    </row>
    <row r="15" spans="1:31" ht="16.5" thickBot="1">
      <c r="A15" s="263" t="s">
        <v>230</v>
      </c>
      <c r="B15" s="264">
        <v>7</v>
      </c>
      <c r="C15" s="259"/>
      <c r="D15" s="261">
        <v>7</v>
      </c>
      <c r="E15" s="261">
        <v>6</v>
      </c>
      <c r="F15" s="261">
        <v>7</v>
      </c>
      <c r="G15" s="261">
        <v>6</v>
      </c>
      <c r="H15" s="261">
        <v>7</v>
      </c>
      <c r="I15" s="261">
        <v>6</v>
      </c>
      <c r="J15" s="261">
        <v>7</v>
      </c>
      <c r="K15" s="261">
        <v>7</v>
      </c>
      <c r="L15" s="261">
        <v>7</v>
      </c>
      <c r="M15" s="261">
        <v>7</v>
      </c>
      <c r="N15" s="262">
        <v>67</v>
      </c>
      <c r="O15" s="241"/>
      <c r="P15" s="227"/>
      <c r="Q15" s="272" t="s">
        <v>37</v>
      </c>
      <c r="R15" s="273">
        <v>7</v>
      </c>
      <c r="S15" s="274"/>
      <c r="T15" s="275">
        <v>7</v>
      </c>
      <c r="U15" s="275">
        <v>8</v>
      </c>
      <c r="V15" s="275">
        <v>8</v>
      </c>
      <c r="W15" s="275">
        <v>7</v>
      </c>
      <c r="X15" s="275">
        <v>7</v>
      </c>
      <c r="Y15" s="275">
        <v>7</v>
      </c>
      <c r="Z15" s="275">
        <v>8</v>
      </c>
      <c r="AA15" s="275">
        <v>5</v>
      </c>
      <c r="AB15" s="275">
        <v>6</v>
      </c>
      <c r="AC15" s="276">
        <v>8</v>
      </c>
      <c r="AD15" s="276">
        <v>71</v>
      </c>
      <c r="AE15" s="277"/>
    </row>
    <row r="16" spans="1:31" ht="16.5" thickBot="1">
      <c r="A16" s="271" t="s">
        <v>38</v>
      </c>
      <c r="B16" s="266">
        <v>6</v>
      </c>
      <c r="C16" s="267"/>
      <c r="D16" s="268">
        <v>7</v>
      </c>
      <c r="E16" s="268">
        <v>8</v>
      </c>
      <c r="F16" s="268">
        <v>8</v>
      </c>
      <c r="G16" s="268">
        <v>7</v>
      </c>
      <c r="H16" s="268">
        <v>8</v>
      </c>
      <c r="I16" s="268">
        <v>7</v>
      </c>
      <c r="J16" s="268">
        <v>8</v>
      </c>
      <c r="K16" s="268">
        <v>8</v>
      </c>
      <c r="L16" s="268">
        <v>8</v>
      </c>
      <c r="M16" s="268" t="s">
        <v>35</v>
      </c>
      <c r="N16" s="268">
        <v>69</v>
      </c>
      <c r="O16" s="231">
        <v>136</v>
      </c>
      <c r="P16" s="227"/>
      <c r="Q16" s="278" t="s">
        <v>144</v>
      </c>
      <c r="R16" s="279">
        <v>4</v>
      </c>
      <c r="S16" s="280"/>
      <c r="T16" s="281">
        <v>6</v>
      </c>
      <c r="U16" s="281">
        <v>7</v>
      </c>
      <c r="V16" s="281">
        <v>8</v>
      </c>
      <c r="W16" s="281" t="s">
        <v>35</v>
      </c>
      <c r="X16" s="281">
        <v>8</v>
      </c>
      <c r="Y16" s="281">
        <v>7</v>
      </c>
      <c r="Z16" s="281">
        <v>7</v>
      </c>
      <c r="AA16" s="281">
        <v>7</v>
      </c>
      <c r="AB16" s="281">
        <v>8</v>
      </c>
      <c r="AC16" s="283">
        <v>8</v>
      </c>
      <c r="AD16" s="281">
        <v>66</v>
      </c>
      <c r="AE16" s="282">
        <v>137</v>
      </c>
    </row>
    <row r="17" spans="1:31" ht="19.5" thickBot="1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5">
        <v>561</v>
      </c>
      <c r="P17" s="284"/>
      <c r="Q17" s="284"/>
      <c r="AE17" s="285">
        <v>595</v>
      </c>
    </row>
    <row r="18" spans="1:17" ht="18.75">
      <c r="A18" s="253">
        <v>3</v>
      </c>
      <c r="B18" s="227" t="s">
        <v>0</v>
      </c>
      <c r="C18" s="227"/>
      <c r="D18" s="227"/>
      <c r="E18" s="227"/>
      <c r="F18" s="227"/>
      <c r="G18" s="254" t="s">
        <v>80</v>
      </c>
      <c r="H18" s="227"/>
      <c r="I18" s="227"/>
      <c r="J18" s="227"/>
      <c r="K18" s="227"/>
      <c r="L18" s="227" t="s">
        <v>2</v>
      </c>
      <c r="M18" s="227"/>
      <c r="N18" s="227"/>
      <c r="O18" s="255" t="s">
        <v>5</v>
      </c>
      <c r="P18" s="284"/>
      <c r="Q18" s="284"/>
    </row>
    <row r="19" spans="1:17" ht="18.75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84"/>
      <c r="Q19" s="284"/>
    </row>
    <row r="20" spans="1:17" ht="19.5" thickBot="1">
      <c r="A20" s="286" t="s">
        <v>179</v>
      </c>
      <c r="B20" s="264">
        <v>8</v>
      </c>
      <c r="C20" s="259"/>
      <c r="D20" s="261">
        <v>7</v>
      </c>
      <c r="E20" s="261">
        <v>8</v>
      </c>
      <c r="F20" s="261">
        <v>8</v>
      </c>
      <c r="G20" s="261">
        <v>8</v>
      </c>
      <c r="H20" s="261">
        <v>9</v>
      </c>
      <c r="I20" s="261">
        <v>8</v>
      </c>
      <c r="J20" s="261">
        <v>8</v>
      </c>
      <c r="K20" s="261">
        <v>8</v>
      </c>
      <c r="L20" s="261">
        <v>8</v>
      </c>
      <c r="M20" s="262">
        <v>8</v>
      </c>
      <c r="N20" s="262">
        <v>80</v>
      </c>
      <c r="O20" s="227"/>
      <c r="P20" s="284"/>
      <c r="Q20" s="284"/>
    </row>
    <row r="21" spans="1:27" ht="19.5" thickBot="1">
      <c r="A21" s="287" t="s">
        <v>83</v>
      </c>
      <c r="B21" s="266">
        <v>8</v>
      </c>
      <c r="C21" s="267"/>
      <c r="D21" s="268">
        <v>8</v>
      </c>
      <c r="E21" s="268">
        <v>8</v>
      </c>
      <c r="F21" s="268">
        <v>8</v>
      </c>
      <c r="G21" s="268">
        <v>9</v>
      </c>
      <c r="H21" s="268">
        <v>9</v>
      </c>
      <c r="I21" s="268">
        <v>7</v>
      </c>
      <c r="J21" s="268">
        <v>7</v>
      </c>
      <c r="K21" s="268">
        <v>8</v>
      </c>
      <c r="L21" s="268">
        <v>8</v>
      </c>
      <c r="M21" s="269">
        <v>8</v>
      </c>
      <c r="N21" s="268">
        <v>80</v>
      </c>
      <c r="O21" s="231">
        <v>160</v>
      </c>
      <c r="P21" s="284"/>
      <c r="Q21" s="284" t="s">
        <v>191</v>
      </c>
      <c r="R21" s="288">
        <v>1</v>
      </c>
      <c r="S21" s="289" t="s">
        <v>80</v>
      </c>
      <c r="T21" s="290"/>
      <c r="U21" s="290"/>
      <c r="V21" s="290"/>
      <c r="W21" s="290"/>
      <c r="X21" s="291"/>
      <c r="Y21" s="376">
        <v>316</v>
      </c>
      <c r="Z21" s="377"/>
      <c r="AA21" s="378"/>
    </row>
    <row r="22" spans="1:30" ht="19.5" thickBot="1">
      <c r="A22" s="286" t="s">
        <v>231</v>
      </c>
      <c r="B22" s="292">
        <v>8</v>
      </c>
      <c r="C22" s="293"/>
      <c r="D22" s="294">
        <v>7</v>
      </c>
      <c r="E22" s="294">
        <v>7</v>
      </c>
      <c r="F22" s="294">
        <v>8</v>
      </c>
      <c r="G22" s="294">
        <v>8</v>
      </c>
      <c r="H22" s="294">
        <v>7</v>
      </c>
      <c r="I22" s="294">
        <v>7</v>
      </c>
      <c r="J22" s="294">
        <v>8</v>
      </c>
      <c r="K22" s="294">
        <v>8</v>
      </c>
      <c r="L22" s="294">
        <v>9</v>
      </c>
      <c r="M22" s="295">
        <v>8</v>
      </c>
      <c r="N22" s="295">
        <v>77</v>
      </c>
      <c r="O22" s="296"/>
      <c r="P22" s="284"/>
      <c r="Q22" s="284"/>
      <c r="R22" s="297">
        <v>2</v>
      </c>
      <c r="S22" s="289" t="s">
        <v>79</v>
      </c>
      <c r="T22" s="290"/>
      <c r="U22" s="290"/>
      <c r="V22" s="290"/>
      <c r="W22" s="290"/>
      <c r="X22" s="291"/>
      <c r="Y22" s="376">
        <v>304</v>
      </c>
      <c r="Z22" s="377"/>
      <c r="AA22" s="378"/>
      <c r="AB22" s="379">
        <v>-12</v>
      </c>
      <c r="AC22" s="380"/>
      <c r="AD22" s="381"/>
    </row>
    <row r="23" spans="1:30" ht="19.5" thickBot="1">
      <c r="A23" s="287" t="s">
        <v>232</v>
      </c>
      <c r="B23" s="298">
        <v>8</v>
      </c>
      <c r="C23" s="299"/>
      <c r="D23" s="300">
        <v>7</v>
      </c>
      <c r="E23" s="300">
        <v>8</v>
      </c>
      <c r="F23" s="300">
        <v>7</v>
      </c>
      <c r="G23" s="300" t="s">
        <v>35</v>
      </c>
      <c r="H23" s="300">
        <v>6</v>
      </c>
      <c r="I23" s="300">
        <v>8</v>
      </c>
      <c r="J23" s="300">
        <v>8</v>
      </c>
      <c r="K23" s="300">
        <v>7</v>
      </c>
      <c r="L23" s="300">
        <v>7</v>
      </c>
      <c r="M23" s="301">
        <v>7</v>
      </c>
      <c r="N23" s="300">
        <v>65</v>
      </c>
      <c r="O23" s="302">
        <v>142</v>
      </c>
      <c r="P23" s="284"/>
      <c r="Q23" s="284"/>
      <c r="R23" s="303">
        <v>3</v>
      </c>
      <c r="S23" s="289" t="s">
        <v>224</v>
      </c>
      <c r="T23" s="290"/>
      <c r="U23" s="290"/>
      <c r="V23" s="290"/>
      <c r="W23" s="290"/>
      <c r="X23" s="291"/>
      <c r="Y23" s="376">
        <v>269</v>
      </c>
      <c r="Z23" s="377"/>
      <c r="AA23" s="378"/>
      <c r="AB23" s="379">
        <v>-35</v>
      </c>
      <c r="AC23" s="380"/>
      <c r="AD23" s="381"/>
    </row>
    <row r="24" spans="1:17" ht="19.5" thickBot="1">
      <c r="A24" s="286" t="s">
        <v>181</v>
      </c>
      <c r="B24" s="292">
        <v>7</v>
      </c>
      <c r="C24" s="293"/>
      <c r="D24" s="294">
        <v>8</v>
      </c>
      <c r="E24" s="294">
        <v>7</v>
      </c>
      <c r="F24" s="294">
        <v>8</v>
      </c>
      <c r="G24" s="294">
        <v>8</v>
      </c>
      <c r="H24" s="294">
        <v>8</v>
      </c>
      <c r="I24" s="294">
        <v>7</v>
      </c>
      <c r="J24" s="294">
        <v>9</v>
      </c>
      <c r="K24" s="294">
        <v>9</v>
      </c>
      <c r="L24" s="294">
        <v>9</v>
      </c>
      <c r="M24" s="295">
        <v>8</v>
      </c>
      <c r="N24" s="295">
        <v>81</v>
      </c>
      <c r="O24" s="296"/>
      <c r="P24" s="284"/>
      <c r="Q24" s="284"/>
    </row>
    <row r="25" spans="1:15" ht="16.5" thickBot="1">
      <c r="A25" s="287" t="s">
        <v>86</v>
      </c>
      <c r="B25" s="298">
        <v>7</v>
      </c>
      <c r="C25" s="299"/>
      <c r="D25" s="300">
        <v>9</v>
      </c>
      <c r="E25" s="300">
        <v>8</v>
      </c>
      <c r="F25" s="300">
        <v>5</v>
      </c>
      <c r="G25" s="300">
        <v>9</v>
      </c>
      <c r="H25" s="300">
        <v>5</v>
      </c>
      <c r="I25" s="300">
        <v>8</v>
      </c>
      <c r="J25" s="300">
        <v>7</v>
      </c>
      <c r="K25" s="300">
        <v>8</v>
      </c>
      <c r="L25" s="300">
        <v>7</v>
      </c>
      <c r="M25" s="301">
        <v>8</v>
      </c>
      <c r="N25" s="300">
        <v>74</v>
      </c>
      <c r="O25" s="302">
        <v>155</v>
      </c>
    </row>
    <row r="26" spans="1:27" ht="19.5" thickBot="1">
      <c r="A26" s="304" t="s">
        <v>182</v>
      </c>
      <c r="B26" s="305">
        <v>6</v>
      </c>
      <c r="C26" s="306"/>
      <c r="D26" s="307" t="s">
        <v>35</v>
      </c>
      <c r="E26" s="307">
        <v>8</v>
      </c>
      <c r="F26" s="307" t="s">
        <v>35</v>
      </c>
      <c r="G26" s="307">
        <v>8</v>
      </c>
      <c r="H26" s="307">
        <v>7</v>
      </c>
      <c r="I26" s="307">
        <v>9</v>
      </c>
      <c r="J26" s="307" t="s">
        <v>35</v>
      </c>
      <c r="K26" s="307">
        <v>7</v>
      </c>
      <c r="L26" s="307">
        <v>8</v>
      </c>
      <c r="M26" s="308">
        <v>6</v>
      </c>
      <c r="N26" s="308">
        <v>53</v>
      </c>
      <c r="O26" s="309"/>
      <c r="Q26" s="310" t="s">
        <v>46</v>
      </c>
      <c r="R26" s="288">
        <v>1</v>
      </c>
      <c r="S26" s="289" t="s">
        <v>80</v>
      </c>
      <c r="T26" s="290"/>
      <c r="U26" s="290"/>
      <c r="V26" s="290"/>
      <c r="W26" s="290"/>
      <c r="X26" s="291"/>
      <c r="Y26" s="376">
        <v>617</v>
      </c>
      <c r="Z26" s="377"/>
      <c r="AA26" s="378"/>
    </row>
    <row r="27" spans="1:30" ht="16.5" thickBot="1">
      <c r="A27" s="311" t="s">
        <v>233</v>
      </c>
      <c r="B27" s="312">
        <v>5</v>
      </c>
      <c r="C27" s="313"/>
      <c r="D27" s="314">
        <v>9</v>
      </c>
      <c r="E27" s="314" t="s">
        <v>35</v>
      </c>
      <c r="F27" s="314" t="s">
        <v>35</v>
      </c>
      <c r="G27" s="314" t="s">
        <v>35</v>
      </c>
      <c r="H27" s="314">
        <v>8</v>
      </c>
      <c r="I27" s="314">
        <v>9</v>
      </c>
      <c r="J27" s="314">
        <v>8</v>
      </c>
      <c r="K27" s="314" t="s">
        <v>35</v>
      </c>
      <c r="L27" s="314">
        <v>8</v>
      </c>
      <c r="M27" s="315">
        <v>9</v>
      </c>
      <c r="N27" s="314">
        <v>51</v>
      </c>
      <c r="O27" s="316">
        <v>104</v>
      </c>
      <c r="R27" s="297">
        <v>2</v>
      </c>
      <c r="S27" s="289" t="s">
        <v>79</v>
      </c>
      <c r="T27" s="290"/>
      <c r="U27" s="290"/>
      <c r="V27" s="290"/>
      <c r="W27" s="290"/>
      <c r="X27" s="291"/>
      <c r="Y27" s="376">
        <v>595</v>
      </c>
      <c r="Z27" s="377"/>
      <c r="AA27" s="378"/>
      <c r="AB27" s="379">
        <v>-22</v>
      </c>
      <c r="AC27" s="380"/>
      <c r="AD27" s="381"/>
    </row>
    <row r="28" spans="1:30" ht="16.5" thickBot="1">
      <c r="A28" s="286" t="s">
        <v>184</v>
      </c>
      <c r="B28" s="292">
        <v>9</v>
      </c>
      <c r="C28" s="293"/>
      <c r="D28" s="294">
        <v>7</v>
      </c>
      <c r="E28" s="294">
        <v>9</v>
      </c>
      <c r="F28" s="294">
        <v>8</v>
      </c>
      <c r="G28" s="294">
        <v>8</v>
      </c>
      <c r="H28" s="294">
        <v>8</v>
      </c>
      <c r="I28" s="294">
        <v>8</v>
      </c>
      <c r="J28" s="294">
        <v>8</v>
      </c>
      <c r="K28" s="294">
        <v>5</v>
      </c>
      <c r="L28" s="294">
        <v>9</v>
      </c>
      <c r="M28" s="295">
        <v>8</v>
      </c>
      <c r="N28" s="295">
        <v>78</v>
      </c>
      <c r="O28" s="296"/>
      <c r="R28" s="303">
        <v>3</v>
      </c>
      <c r="S28" s="289" t="s">
        <v>224</v>
      </c>
      <c r="T28" s="290"/>
      <c r="U28" s="290"/>
      <c r="V28" s="290"/>
      <c r="W28" s="290"/>
      <c r="X28" s="291"/>
      <c r="Y28" s="376">
        <v>561</v>
      </c>
      <c r="Z28" s="377"/>
      <c r="AA28" s="378"/>
      <c r="AB28" s="379">
        <v>-34</v>
      </c>
      <c r="AC28" s="380"/>
      <c r="AD28" s="381"/>
    </row>
    <row r="29" spans="1:15" ht="16.5" thickBot="1">
      <c r="A29" s="317" t="s">
        <v>8</v>
      </c>
      <c r="B29" s="298">
        <v>7</v>
      </c>
      <c r="C29" s="299"/>
      <c r="D29" s="300">
        <v>8</v>
      </c>
      <c r="E29" s="300">
        <v>8</v>
      </c>
      <c r="F29" s="300">
        <v>8</v>
      </c>
      <c r="G29" s="300">
        <v>8</v>
      </c>
      <c r="H29" s="300">
        <v>9</v>
      </c>
      <c r="I29" s="300">
        <v>8</v>
      </c>
      <c r="J29" s="300">
        <v>8</v>
      </c>
      <c r="K29" s="300">
        <v>8</v>
      </c>
      <c r="L29" s="300">
        <v>9</v>
      </c>
      <c r="M29" s="301">
        <v>8</v>
      </c>
      <c r="N29" s="300">
        <v>82</v>
      </c>
      <c r="O29" s="302">
        <v>160</v>
      </c>
    </row>
    <row r="30" spans="2:15" ht="19.5" thickBot="1"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9">
        <v>617</v>
      </c>
    </row>
  </sheetData>
  <sheetProtection/>
  <mergeCells count="10">
    <mergeCell ref="Y27:AA27"/>
    <mergeCell ref="AB27:AD27"/>
    <mergeCell ref="Y28:AA28"/>
    <mergeCell ref="AB28:AD28"/>
    <mergeCell ref="Y21:AA21"/>
    <mergeCell ref="Y22:AA22"/>
    <mergeCell ref="AB22:AD22"/>
    <mergeCell ref="Y23:AA23"/>
    <mergeCell ref="AB23:AD23"/>
    <mergeCell ref="Y26:A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selection activeCell="R2" activeCellId="1" sqref="B1:L16384 R1:X16384"/>
    </sheetView>
  </sheetViews>
  <sheetFormatPr defaultColWidth="11.421875" defaultRowHeight="12.75"/>
  <cols>
    <col min="1" max="1" width="18.57421875" style="0" customWidth="1"/>
    <col min="2" max="2" width="2.7109375" style="0" customWidth="1"/>
    <col min="3" max="12" width="5.00390625" style="0" customWidth="1"/>
    <col min="13" max="13" width="6.57421875" style="0" customWidth="1"/>
    <col min="14" max="14" width="7.8515625" style="0" customWidth="1"/>
    <col min="15" max="15" width="5.7109375" style="0" customWidth="1"/>
    <col min="16" max="16" width="18.57421875" style="0" customWidth="1"/>
    <col min="17" max="17" width="2.7109375" style="0" customWidth="1"/>
    <col min="18" max="27" width="5.00390625" style="0" customWidth="1"/>
    <col min="28" max="28" width="6.57421875" style="0" customWidth="1"/>
    <col min="29" max="29" width="7.8515625" style="0" customWidth="1"/>
    <col min="30" max="87" width="5.7109375" style="0" customWidth="1"/>
  </cols>
  <sheetData>
    <row r="1" spans="1:30" ht="31.5">
      <c r="A1" s="382" t="s">
        <v>210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</row>
    <row r="2" spans="1:30" ht="12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18" ht="26.25">
      <c r="A3" s="194" t="s">
        <v>211</v>
      </c>
      <c r="D3" s="194"/>
      <c r="J3" s="195" t="s">
        <v>212</v>
      </c>
      <c r="K3" s="196"/>
      <c r="L3" s="196"/>
      <c r="M3" s="196"/>
      <c r="N3" s="196"/>
      <c r="O3" s="196"/>
      <c r="P3" s="196"/>
      <c r="Q3" s="196"/>
      <c r="R3" s="196"/>
    </row>
    <row r="5" spans="1:29" ht="15.75">
      <c r="A5" s="197">
        <v>1</v>
      </c>
      <c r="B5" t="s">
        <v>0</v>
      </c>
      <c r="D5" s="198" t="s">
        <v>208</v>
      </c>
      <c r="J5" t="s">
        <v>2</v>
      </c>
      <c r="N5" s="197" t="s">
        <v>5</v>
      </c>
      <c r="O5" s="197"/>
      <c r="P5" s="197">
        <v>2</v>
      </c>
      <c r="Q5" t="s">
        <v>0</v>
      </c>
      <c r="S5" s="198" t="s">
        <v>162</v>
      </c>
      <c r="W5" t="s">
        <v>2</v>
      </c>
      <c r="AC5" s="197" t="s">
        <v>26</v>
      </c>
    </row>
    <row r="6" ht="13.5" thickBot="1"/>
    <row r="7" spans="1:29" ht="16.5" customHeight="1" thickBot="1">
      <c r="A7" s="199" t="s">
        <v>213</v>
      </c>
      <c r="B7" s="200" t="s">
        <v>35</v>
      </c>
      <c r="C7" s="201">
        <v>8</v>
      </c>
      <c r="D7" s="202">
        <v>9</v>
      </c>
      <c r="E7" s="202">
        <v>8</v>
      </c>
      <c r="F7" s="202">
        <v>6</v>
      </c>
      <c r="G7" s="203">
        <v>9</v>
      </c>
      <c r="H7" s="201">
        <v>8</v>
      </c>
      <c r="I7" s="202">
        <v>8</v>
      </c>
      <c r="J7" s="202">
        <v>8</v>
      </c>
      <c r="K7" s="202">
        <v>6</v>
      </c>
      <c r="L7" s="203">
        <v>8</v>
      </c>
      <c r="M7" s="204">
        <v>78</v>
      </c>
      <c r="N7" s="205"/>
      <c r="P7" s="199" t="s">
        <v>214</v>
      </c>
      <c r="Q7" s="200">
        <v>7</v>
      </c>
      <c r="R7" s="201">
        <v>6</v>
      </c>
      <c r="S7" s="202">
        <v>6</v>
      </c>
      <c r="T7" s="202">
        <v>7</v>
      </c>
      <c r="U7" s="202">
        <v>9</v>
      </c>
      <c r="V7" s="203">
        <v>9</v>
      </c>
      <c r="W7" s="201">
        <v>5</v>
      </c>
      <c r="X7" s="202">
        <v>5</v>
      </c>
      <c r="Y7" s="202">
        <v>7</v>
      </c>
      <c r="Z7" s="202">
        <v>9</v>
      </c>
      <c r="AA7" s="203">
        <v>9</v>
      </c>
      <c r="AB7" s="204">
        <v>72</v>
      </c>
      <c r="AC7" s="205"/>
    </row>
    <row r="8" spans="1:29" ht="16.5" customHeight="1" thickBot="1">
      <c r="A8" s="206" t="s">
        <v>215</v>
      </c>
      <c r="B8" s="200">
        <v>6</v>
      </c>
      <c r="C8" s="207">
        <v>8</v>
      </c>
      <c r="D8" s="208">
        <v>6</v>
      </c>
      <c r="E8" s="208">
        <v>6</v>
      </c>
      <c r="F8" s="208">
        <v>8</v>
      </c>
      <c r="G8" s="209">
        <v>8</v>
      </c>
      <c r="H8" s="207">
        <v>6</v>
      </c>
      <c r="I8" s="208">
        <v>8</v>
      </c>
      <c r="J8" s="208">
        <v>8</v>
      </c>
      <c r="K8" s="208">
        <v>8</v>
      </c>
      <c r="L8" s="209">
        <v>6</v>
      </c>
      <c r="M8" s="210">
        <v>72</v>
      </c>
      <c r="N8" s="211">
        <v>150</v>
      </c>
      <c r="P8" s="206" t="s">
        <v>164</v>
      </c>
      <c r="Q8" s="200">
        <v>8</v>
      </c>
      <c r="R8" s="207" t="s">
        <v>35</v>
      </c>
      <c r="S8" s="208">
        <v>8</v>
      </c>
      <c r="T8" s="208">
        <v>8</v>
      </c>
      <c r="U8" s="208" t="s">
        <v>35</v>
      </c>
      <c r="V8" s="209">
        <v>7</v>
      </c>
      <c r="W8" s="207">
        <v>6</v>
      </c>
      <c r="X8" s="208">
        <v>7</v>
      </c>
      <c r="Y8" s="208">
        <v>8</v>
      </c>
      <c r="Z8" s="208">
        <v>5</v>
      </c>
      <c r="AA8" s="209">
        <v>9</v>
      </c>
      <c r="AB8" s="210">
        <v>58</v>
      </c>
      <c r="AC8" s="218">
        <v>130</v>
      </c>
    </row>
    <row r="9" spans="1:29" ht="16.5" customHeight="1" thickBot="1">
      <c r="A9" s="199" t="s">
        <v>216</v>
      </c>
      <c r="B9" s="212">
        <v>9</v>
      </c>
      <c r="C9" s="213">
        <v>7</v>
      </c>
      <c r="D9" s="202">
        <v>9</v>
      </c>
      <c r="E9" s="202">
        <v>8</v>
      </c>
      <c r="F9" s="202">
        <v>9</v>
      </c>
      <c r="G9" s="203">
        <v>8</v>
      </c>
      <c r="H9" s="201">
        <v>9</v>
      </c>
      <c r="I9" s="202">
        <v>5</v>
      </c>
      <c r="J9" s="202">
        <v>8</v>
      </c>
      <c r="K9" s="202">
        <v>7</v>
      </c>
      <c r="L9" s="203">
        <v>9</v>
      </c>
      <c r="M9" s="204">
        <v>79</v>
      </c>
      <c r="N9" s="205"/>
      <c r="P9" s="199" t="s">
        <v>217</v>
      </c>
      <c r="Q9" s="212">
        <v>8</v>
      </c>
      <c r="R9" s="213">
        <v>8</v>
      </c>
      <c r="S9" s="202">
        <v>8</v>
      </c>
      <c r="T9" s="202">
        <v>7</v>
      </c>
      <c r="U9" s="202" t="s">
        <v>35</v>
      </c>
      <c r="V9" s="203">
        <v>7</v>
      </c>
      <c r="W9" s="201">
        <v>8</v>
      </c>
      <c r="X9" s="202">
        <v>9</v>
      </c>
      <c r="Y9" s="202">
        <v>6</v>
      </c>
      <c r="Z9" s="202">
        <v>9</v>
      </c>
      <c r="AA9" s="203">
        <v>6</v>
      </c>
      <c r="AB9" s="204">
        <v>68</v>
      </c>
      <c r="AC9" s="205"/>
    </row>
    <row r="10" spans="1:29" ht="16.5" customHeight="1" thickBot="1">
      <c r="A10" s="206" t="s">
        <v>95</v>
      </c>
      <c r="B10" s="212">
        <v>7</v>
      </c>
      <c r="C10" s="214">
        <v>6</v>
      </c>
      <c r="D10" s="208">
        <v>7</v>
      </c>
      <c r="E10" s="208">
        <v>6</v>
      </c>
      <c r="F10" s="208" t="s">
        <v>35</v>
      </c>
      <c r="G10" s="209">
        <v>7</v>
      </c>
      <c r="H10" s="207" t="s">
        <v>35</v>
      </c>
      <c r="I10" s="208">
        <v>8</v>
      </c>
      <c r="J10" s="208">
        <v>9</v>
      </c>
      <c r="K10" s="208">
        <v>8</v>
      </c>
      <c r="L10" s="209">
        <v>8</v>
      </c>
      <c r="M10" s="210">
        <v>59</v>
      </c>
      <c r="N10" s="218">
        <v>138</v>
      </c>
      <c r="P10" s="206" t="s">
        <v>12</v>
      </c>
      <c r="Q10" s="212">
        <v>6</v>
      </c>
      <c r="R10" s="214">
        <v>8</v>
      </c>
      <c r="S10" s="208">
        <v>9</v>
      </c>
      <c r="T10" s="208">
        <v>8</v>
      </c>
      <c r="U10" s="208">
        <v>8</v>
      </c>
      <c r="V10" s="209">
        <v>6</v>
      </c>
      <c r="W10" s="207">
        <v>9</v>
      </c>
      <c r="X10" s="208">
        <v>8</v>
      </c>
      <c r="Y10" s="208">
        <v>8</v>
      </c>
      <c r="Z10" s="208">
        <v>8</v>
      </c>
      <c r="AA10" s="209">
        <v>8</v>
      </c>
      <c r="AB10" s="210">
        <v>80</v>
      </c>
      <c r="AC10" s="211">
        <v>148</v>
      </c>
    </row>
    <row r="11" spans="1:29" ht="16.5" customHeight="1" thickBot="1">
      <c r="A11" s="199" t="s">
        <v>218</v>
      </c>
      <c r="B11" s="212">
        <v>8</v>
      </c>
      <c r="C11" s="213">
        <v>8</v>
      </c>
      <c r="D11" s="202">
        <v>8</v>
      </c>
      <c r="E11" s="202">
        <v>7</v>
      </c>
      <c r="F11" s="202">
        <v>7</v>
      </c>
      <c r="G11" s="203">
        <v>7</v>
      </c>
      <c r="H11" s="201">
        <v>8</v>
      </c>
      <c r="I11" s="202">
        <v>7</v>
      </c>
      <c r="J11" s="202">
        <v>7</v>
      </c>
      <c r="K11" s="202">
        <v>8</v>
      </c>
      <c r="L11" s="203">
        <v>7</v>
      </c>
      <c r="M11" s="204">
        <v>74</v>
      </c>
      <c r="N11" s="205"/>
      <c r="P11" s="199" t="s">
        <v>73</v>
      </c>
      <c r="Q11" s="212">
        <v>8</v>
      </c>
      <c r="R11" s="213">
        <v>6</v>
      </c>
      <c r="S11" s="202">
        <v>8</v>
      </c>
      <c r="T11" s="202">
        <v>8</v>
      </c>
      <c r="U11" s="202">
        <v>7</v>
      </c>
      <c r="V11" s="203">
        <v>6</v>
      </c>
      <c r="W11" s="201">
        <v>8</v>
      </c>
      <c r="X11" s="202">
        <v>8</v>
      </c>
      <c r="Y11" s="202">
        <v>8</v>
      </c>
      <c r="Z11" s="202">
        <v>8</v>
      </c>
      <c r="AA11" s="203">
        <v>9</v>
      </c>
      <c r="AB11" s="204">
        <v>76</v>
      </c>
      <c r="AC11" s="205"/>
    </row>
    <row r="12" spans="1:29" ht="16.5" customHeight="1" thickBot="1">
      <c r="A12" s="206" t="s">
        <v>87</v>
      </c>
      <c r="B12" s="212">
        <v>8</v>
      </c>
      <c r="C12" s="214">
        <v>7</v>
      </c>
      <c r="D12" s="208" t="s">
        <v>35</v>
      </c>
      <c r="E12" s="208">
        <v>7</v>
      </c>
      <c r="F12" s="208">
        <v>7</v>
      </c>
      <c r="G12" s="209">
        <v>9</v>
      </c>
      <c r="H12" s="207">
        <v>7</v>
      </c>
      <c r="I12" s="208">
        <v>8</v>
      </c>
      <c r="J12" s="208">
        <v>7</v>
      </c>
      <c r="K12" s="208">
        <v>6</v>
      </c>
      <c r="L12" s="209">
        <v>7</v>
      </c>
      <c r="M12" s="210">
        <v>65</v>
      </c>
      <c r="N12" s="211">
        <v>139</v>
      </c>
      <c r="P12" s="206" t="s">
        <v>53</v>
      </c>
      <c r="Q12" s="212" t="s">
        <v>35</v>
      </c>
      <c r="R12" s="214">
        <v>8</v>
      </c>
      <c r="S12" s="208">
        <v>8</v>
      </c>
      <c r="T12" s="208">
        <v>9</v>
      </c>
      <c r="U12" s="208">
        <v>7</v>
      </c>
      <c r="V12" s="209">
        <v>8</v>
      </c>
      <c r="W12" s="207">
        <v>6</v>
      </c>
      <c r="X12" s="208" t="s">
        <v>35</v>
      </c>
      <c r="Y12" s="208">
        <v>8</v>
      </c>
      <c r="Z12" s="208">
        <v>8</v>
      </c>
      <c r="AA12" s="209">
        <v>8</v>
      </c>
      <c r="AB12" s="210">
        <v>70</v>
      </c>
      <c r="AC12" s="211">
        <v>146</v>
      </c>
    </row>
    <row r="13" spans="1:29" ht="16.5" customHeight="1" thickBot="1">
      <c r="A13" s="215" t="s">
        <v>219</v>
      </c>
      <c r="B13" s="216">
        <v>6</v>
      </c>
      <c r="C13" s="201">
        <v>9</v>
      </c>
      <c r="D13" s="202">
        <v>5</v>
      </c>
      <c r="E13" s="202">
        <v>8</v>
      </c>
      <c r="F13" s="202">
        <v>6</v>
      </c>
      <c r="G13" s="203">
        <v>8</v>
      </c>
      <c r="H13" s="201">
        <v>8</v>
      </c>
      <c r="I13" s="202">
        <v>9</v>
      </c>
      <c r="J13" s="202">
        <v>8</v>
      </c>
      <c r="K13" s="202">
        <v>7</v>
      </c>
      <c r="L13" s="203" t="s">
        <v>35</v>
      </c>
      <c r="M13" s="204">
        <v>68</v>
      </c>
      <c r="N13" s="205"/>
      <c r="P13" s="215" t="s">
        <v>217</v>
      </c>
      <c r="Q13" s="216">
        <v>8</v>
      </c>
      <c r="R13" s="201">
        <v>7</v>
      </c>
      <c r="S13" s="202">
        <v>8</v>
      </c>
      <c r="T13" s="202">
        <v>7</v>
      </c>
      <c r="U13" s="202">
        <v>7</v>
      </c>
      <c r="V13" s="203">
        <v>8</v>
      </c>
      <c r="W13" s="201">
        <v>7</v>
      </c>
      <c r="X13" s="202">
        <v>7</v>
      </c>
      <c r="Y13" s="202">
        <v>8</v>
      </c>
      <c r="Z13" s="202">
        <v>8</v>
      </c>
      <c r="AA13" s="203">
        <v>7</v>
      </c>
      <c r="AB13" s="204">
        <v>74</v>
      </c>
      <c r="AC13" s="205"/>
    </row>
    <row r="14" spans="1:29" ht="16.5" thickBot="1">
      <c r="A14" s="217" t="s">
        <v>57</v>
      </c>
      <c r="B14" s="212">
        <v>7</v>
      </c>
      <c r="C14" s="207">
        <v>8</v>
      </c>
      <c r="D14" s="208">
        <v>8</v>
      </c>
      <c r="E14" s="208">
        <v>9</v>
      </c>
      <c r="F14" s="208">
        <v>8</v>
      </c>
      <c r="G14" s="209">
        <v>7</v>
      </c>
      <c r="H14" s="207">
        <v>8</v>
      </c>
      <c r="I14" s="208">
        <v>8</v>
      </c>
      <c r="J14" s="208">
        <v>7</v>
      </c>
      <c r="K14" s="208">
        <v>7</v>
      </c>
      <c r="L14" s="209">
        <v>8</v>
      </c>
      <c r="M14" s="210">
        <v>78</v>
      </c>
      <c r="N14" s="211">
        <v>146</v>
      </c>
      <c r="P14" s="217" t="s">
        <v>31</v>
      </c>
      <c r="Q14" s="212">
        <v>8</v>
      </c>
      <c r="R14" s="207">
        <v>7</v>
      </c>
      <c r="S14" s="208">
        <v>7</v>
      </c>
      <c r="T14" s="208">
        <v>6</v>
      </c>
      <c r="U14" s="208">
        <v>7</v>
      </c>
      <c r="V14" s="209">
        <v>9</v>
      </c>
      <c r="W14" s="207">
        <v>9</v>
      </c>
      <c r="X14" s="208">
        <v>7</v>
      </c>
      <c r="Y14" s="208">
        <v>7</v>
      </c>
      <c r="Z14" s="208">
        <v>8</v>
      </c>
      <c r="AA14" s="209">
        <v>7</v>
      </c>
      <c r="AB14" s="210">
        <v>74</v>
      </c>
      <c r="AC14" s="211">
        <v>148</v>
      </c>
    </row>
    <row r="15" spans="1:29" ht="16.5" thickBot="1">
      <c r="A15" s="215" t="s">
        <v>220</v>
      </c>
      <c r="B15" s="212">
        <v>9</v>
      </c>
      <c r="C15" s="219">
        <v>9</v>
      </c>
      <c r="D15" s="220">
        <v>8</v>
      </c>
      <c r="E15" s="220">
        <v>8</v>
      </c>
      <c r="F15" s="220">
        <v>9</v>
      </c>
      <c r="G15" s="221">
        <v>8</v>
      </c>
      <c r="H15" s="222">
        <v>8</v>
      </c>
      <c r="I15" s="220">
        <v>9</v>
      </c>
      <c r="J15" s="220">
        <v>6</v>
      </c>
      <c r="K15" s="220">
        <v>7</v>
      </c>
      <c r="L15" s="221">
        <v>8</v>
      </c>
      <c r="M15" s="223">
        <v>80</v>
      </c>
      <c r="N15" s="205"/>
      <c r="P15" s="215" t="s">
        <v>71</v>
      </c>
      <c r="Q15" s="212">
        <v>6</v>
      </c>
      <c r="R15" s="219">
        <v>7</v>
      </c>
      <c r="S15" s="220">
        <v>7</v>
      </c>
      <c r="T15" s="220">
        <v>9</v>
      </c>
      <c r="U15" s="220">
        <v>7</v>
      </c>
      <c r="V15" s="221">
        <v>9</v>
      </c>
      <c r="W15" s="222">
        <v>9</v>
      </c>
      <c r="X15" s="220">
        <v>5</v>
      </c>
      <c r="Y15" s="220">
        <v>5</v>
      </c>
      <c r="Z15" s="220">
        <v>9</v>
      </c>
      <c r="AA15" s="221">
        <v>9</v>
      </c>
      <c r="AB15" s="223">
        <v>76</v>
      </c>
      <c r="AC15" s="205"/>
    </row>
    <row r="16" spans="1:29" ht="16.5" thickBot="1">
      <c r="A16" s="217" t="s">
        <v>54</v>
      </c>
      <c r="B16" s="212">
        <v>7</v>
      </c>
      <c r="C16" s="214">
        <v>9</v>
      </c>
      <c r="D16" s="208">
        <v>8</v>
      </c>
      <c r="E16" s="208">
        <v>9</v>
      </c>
      <c r="F16" s="208">
        <v>8</v>
      </c>
      <c r="G16" s="209">
        <v>9</v>
      </c>
      <c r="H16" s="207">
        <v>8</v>
      </c>
      <c r="I16" s="208">
        <v>9</v>
      </c>
      <c r="J16" s="208">
        <v>8</v>
      </c>
      <c r="K16" s="208">
        <v>9</v>
      </c>
      <c r="L16" s="209">
        <v>8</v>
      </c>
      <c r="M16" s="210">
        <v>85</v>
      </c>
      <c r="N16" s="211">
        <v>165</v>
      </c>
      <c r="P16" s="217" t="s">
        <v>169</v>
      </c>
      <c r="Q16" s="212">
        <v>9</v>
      </c>
      <c r="R16" s="214">
        <v>7</v>
      </c>
      <c r="S16" s="208">
        <v>9</v>
      </c>
      <c r="T16" s="208">
        <v>6</v>
      </c>
      <c r="U16" s="208">
        <v>8</v>
      </c>
      <c r="V16" s="209">
        <v>8</v>
      </c>
      <c r="W16" s="207">
        <v>7</v>
      </c>
      <c r="X16" s="208">
        <v>7</v>
      </c>
      <c r="Y16" s="208">
        <v>8</v>
      </c>
      <c r="Z16" s="208">
        <v>7</v>
      </c>
      <c r="AA16" s="209">
        <v>8</v>
      </c>
      <c r="AB16" s="210">
        <v>75</v>
      </c>
      <c r="AC16" s="211">
        <v>151</v>
      </c>
    </row>
    <row r="17" ht="13.5" thickBot="1"/>
    <row r="18" spans="14:29" ht="15.75" thickBot="1">
      <c r="N18" s="211">
        <v>600</v>
      </c>
      <c r="AC18" s="211">
        <v>593</v>
      </c>
    </row>
    <row r="20" spans="1:14" ht="15">
      <c r="A20" s="197">
        <v>3</v>
      </c>
      <c r="B20" t="s">
        <v>207</v>
      </c>
      <c r="D20" s="196" t="s">
        <v>79</v>
      </c>
      <c r="J20" t="s">
        <v>2</v>
      </c>
      <c r="N20" s="197" t="s">
        <v>28</v>
      </c>
    </row>
    <row r="21" ht="13.5" thickBot="1"/>
    <row r="22" spans="1:14" ht="16.5" customHeight="1" thickBot="1">
      <c r="A22" s="199" t="s">
        <v>30</v>
      </c>
      <c r="B22" s="200">
        <v>6</v>
      </c>
      <c r="C22" s="201">
        <v>7</v>
      </c>
      <c r="D22" s="202">
        <v>6</v>
      </c>
      <c r="E22" s="202">
        <v>6</v>
      </c>
      <c r="F22" s="202" t="s">
        <v>35</v>
      </c>
      <c r="G22" s="203">
        <v>7</v>
      </c>
      <c r="H22" s="201">
        <v>8</v>
      </c>
      <c r="I22" s="202" t="s">
        <v>35</v>
      </c>
      <c r="J22" s="202">
        <v>7</v>
      </c>
      <c r="K22" s="202">
        <v>8</v>
      </c>
      <c r="L22" s="203">
        <v>7</v>
      </c>
      <c r="M22" s="224">
        <v>56</v>
      </c>
      <c r="N22" s="205"/>
    </row>
    <row r="23" spans="1:28" ht="16.5" customHeight="1" thickBot="1">
      <c r="A23" s="206" t="s">
        <v>31</v>
      </c>
      <c r="B23" s="200">
        <v>7</v>
      </c>
      <c r="C23" s="207">
        <v>6</v>
      </c>
      <c r="D23" s="208">
        <v>8</v>
      </c>
      <c r="E23" s="208">
        <v>6</v>
      </c>
      <c r="F23" s="208">
        <v>6</v>
      </c>
      <c r="G23" s="209">
        <v>9</v>
      </c>
      <c r="H23" s="207">
        <v>8</v>
      </c>
      <c r="I23" s="208">
        <v>8</v>
      </c>
      <c r="J23" s="208">
        <v>6</v>
      </c>
      <c r="K23" s="208">
        <v>8</v>
      </c>
      <c r="L23" s="209">
        <v>7</v>
      </c>
      <c r="M23" s="225">
        <v>72</v>
      </c>
      <c r="N23" s="218">
        <v>128</v>
      </c>
      <c r="P23" s="227" t="s">
        <v>47</v>
      </c>
      <c r="Q23" s="228" t="s">
        <v>208</v>
      </c>
      <c r="R23" s="229"/>
      <c r="S23" s="229"/>
      <c r="T23" s="229"/>
      <c r="U23" s="229"/>
      <c r="V23" s="229"/>
      <c r="W23" s="229"/>
      <c r="X23" s="229"/>
      <c r="Y23" s="229"/>
      <c r="Z23" s="229"/>
      <c r="AA23" s="230"/>
      <c r="AB23" s="231">
        <v>311</v>
      </c>
    </row>
    <row r="24" spans="1:29" ht="16.5" customHeight="1" thickBot="1">
      <c r="A24" s="247" t="s">
        <v>190</v>
      </c>
      <c r="B24" s="212">
        <v>7</v>
      </c>
      <c r="C24" s="213">
        <v>7</v>
      </c>
      <c r="D24" s="202">
        <v>8</v>
      </c>
      <c r="E24" s="202">
        <v>7</v>
      </c>
      <c r="F24" s="202">
        <v>9</v>
      </c>
      <c r="G24" s="203">
        <v>8</v>
      </c>
      <c r="H24" s="201">
        <v>9</v>
      </c>
      <c r="I24" s="202">
        <v>9</v>
      </c>
      <c r="J24" s="202">
        <v>9</v>
      </c>
      <c r="K24" s="202">
        <v>5</v>
      </c>
      <c r="L24" s="203">
        <v>8</v>
      </c>
      <c r="M24" s="224">
        <v>79</v>
      </c>
      <c r="N24" s="205"/>
      <c r="Q24" s="232" t="s">
        <v>79</v>
      </c>
      <c r="R24" s="233"/>
      <c r="S24" s="233"/>
      <c r="T24" s="233"/>
      <c r="U24" s="233"/>
      <c r="V24" s="233"/>
      <c r="W24" s="233"/>
      <c r="X24" s="233"/>
      <c r="Y24" s="233"/>
      <c r="Z24" s="233"/>
      <c r="AA24" s="234"/>
      <c r="AB24" s="231">
        <v>298</v>
      </c>
      <c r="AC24" s="235">
        <v>-13</v>
      </c>
    </row>
    <row r="25" spans="1:29" ht="16.5" customHeight="1" thickBot="1">
      <c r="A25" s="206" t="s">
        <v>86</v>
      </c>
      <c r="B25" s="212">
        <v>9</v>
      </c>
      <c r="C25" s="214">
        <v>8</v>
      </c>
      <c r="D25" s="208">
        <v>7</v>
      </c>
      <c r="E25" s="208">
        <v>5</v>
      </c>
      <c r="F25" s="208">
        <v>8</v>
      </c>
      <c r="G25" s="209">
        <v>8</v>
      </c>
      <c r="H25" s="207">
        <v>8</v>
      </c>
      <c r="I25" s="208">
        <v>7</v>
      </c>
      <c r="J25" s="208" t="s">
        <v>35</v>
      </c>
      <c r="K25" s="208">
        <v>8</v>
      </c>
      <c r="L25" s="209">
        <v>8</v>
      </c>
      <c r="M25" s="225">
        <v>67</v>
      </c>
      <c r="N25" s="211">
        <v>146</v>
      </c>
      <c r="Q25" s="248" t="s">
        <v>162</v>
      </c>
      <c r="R25" s="237"/>
      <c r="S25" s="237"/>
      <c r="T25" s="237"/>
      <c r="U25" s="237"/>
      <c r="V25" s="237"/>
      <c r="W25" s="237"/>
      <c r="X25" s="237"/>
      <c r="Y25" s="237"/>
      <c r="Z25" s="237"/>
      <c r="AA25" s="238"/>
      <c r="AB25" s="211">
        <v>298</v>
      </c>
      <c r="AC25" s="226">
        <v>0</v>
      </c>
    </row>
    <row r="26" spans="1:14" ht="16.5" customHeight="1" thickBot="1">
      <c r="A26" s="199" t="s">
        <v>37</v>
      </c>
      <c r="B26" s="212">
        <v>8</v>
      </c>
      <c r="C26" s="213">
        <v>8</v>
      </c>
      <c r="D26" s="202">
        <v>8</v>
      </c>
      <c r="E26" s="202">
        <v>8</v>
      </c>
      <c r="F26" s="202">
        <v>7</v>
      </c>
      <c r="G26" s="203">
        <v>8</v>
      </c>
      <c r="H26" s="201">
        <v>7</v>
      </c>
      <c r="I26" s="202">
        <v>9</v>
      </c>
      <c r="J26" s="202">
        <v>7</v>
      </c>
      <c r="K26" s="202">
        <v>7</v>
      </c>
      <c r="L26" s="203">
        <v>8</v>
      </c>
      <c r="M26" s="224">
        <v>77</v>
      </c>
      <c r="N26" s="205"/>
    </row>
    <row r="27" spans="1:14" ht="16.5" customHeight="1" thickBot="1">
      <c r="A27" s="206" t="s">
        <v>39</v>
      </c>
      <c r="B27" s="212">
        <v>8</v>
      </c>
      <c r="C27" s="214">
        <v>7</v>
      </c>
      <c r="D27" s="208">
        <v>7</v>
      </c>
      <c r="E27" s="208">
        <v>7</v>
      </c>
      <c r="F27" s="208">
        <v>8</v>
      </c>
      <c r="G27" s="209">
        <v>7</v>
      </c>
      <c r="H27" s="207" t="s">
        <v>35</v>
      </c>
      <c r="I27" s="208">
        <v>9</v>
      </c>
      <c r="J27" s="208">
        <v>9</v>
      </c>
      <c r="K27" s="208">
        <v>7</v>
      </c>
      <c r="L27" s="209">
        <v>7</v>
      </c>
      <c r="M27" s="225">
        <v>68</v>
      </c>
      <c r="N27" s="211">
        <v>145</v>
      </c>
    </row>
    <row r="28" spans="1:29" ht="16.5" customHeight="1" thickBot="1">
      <c r="A28" s="215" t="s">
        <v>43</v>
      </c>
      <c r="B28" s="216">
        <v>8</v>
      </c>
      <c r="C28" s="201" t="s">
        <v>35</v>
      </c>
      <c r="D28" s="202">
        <v>7</v>
      </c>
      <c r="E28" s="202">
        <v>9</v>
      </c>
      <c r="F28" s="202">
        <v>9</v>
      </c>
      <c r="G28" s="203">
        <v>8</v>
      </c>
      <c r="H28" s="201">
        <v>9</v>
      </c>
      <c r="I28" s="202">
        <v>9</v>
      </c>
      <c r="J28" s="202" t="s">
        <v>35</v>
      </c>
      <c r="K28" s="202">
        <v>8</v>
      </c>
      <c r="L28" s="203">
        <v>9</v>
      </c>
      <c r="M28" s="224">
        <v>68</v>
      </c>
      <c r="N28" s="205"/>
      <c r="P28" s="240" t="s">
        <v>46</v>
      </c>
      <c r="Q28" s="228" t="s">
        <v>208</v>
      </c>
      <c r="R28" s="229"/>
      <c r="S28" s="229"/>
      <c r="T28" s="229"/>
      <c r="U28" s="229"/>
      <c r="V28" s="229"/>
      <c r="W28" s="229"/>
      <c r="X28" s="229"/>
      <c r="Y28" s="229"/>
      <c r="Z28" s="229"/>
      <c r="AA28" s="230"/>
      <c r="AB28" s="231">
        <v>600</v>
      </c>
      <c r="AC28" s="227"/>
    </row>
    <row r="29" spans="1:29" ht="16.5" customHeight="1" thickBot="1">
      <c r="A29" s="217" t="s">
        <v>45</v>
      </c>
      <c r="B29" s="212" t="s">
        <v>35</v>
      </c>
      <c r="C29" s="207">
        <v>9</v>
      </c>
      <c r="D29" s="208">
        <v>9</v>
      </c>
      <c r="E29" s="208">
        <v>9</v>
      </c>
      <c r="F29" s="208">
        <v>8</v>
      </c>
      <c r="G29" s="209">
        <v>7</v>
      </c>
      <c r="H29" s="207">
        <v>8</v>
      </c>
      <c r="I29" s="208">
        <v>8</v>
      </c>
      <c r="J29" s="208">
        <v>7</v>
      </c>
      <c r="K29" s="208">
        <v>8</v>
      </c>
      <c r="L29" s="209">
        <v>9</v>
      </c>
      <c r="M29" s="225">
        <v>82</v>
      </c>
      <c r="N29" s="211">
        <v>150</v>
      </c>
      <c r="Q29" s="232" t="s">
        <v>162</v>
      </c>
      <c r="R29" s="233"/>
      <c r="S29" s="233"/>
      <c r="T29" s="233"/>
      <c r="U29" s="233"/>
      <c r="V29" s="233"/>
      <c r="W29" s="233"/>
      <c r="X29" s="233"/>
      <c r="Y29" s="233"/>
      <c r="Z29" s="233"/>
      <c r="AA29" s="234"/>
      <c r="AB29" s="231">
        <v>593</v>
      </c>
      <c r="AC29" s="235">
        <v>-7</v>
      </c>
    </row>
    <row r="30" spans="1:29" ht="16.5" customHeight="1" thickBot="1">
      <c r="A30" s="215" t="s">
        <v>37</v>
      </c>
      <c r="B30" s="212">
        <v>9</v>
      </c>
      <c r="C30" s="219">
        <v>9</v>
      </c>
      <c r="D30" s="220">
        <v>7</v>
      </c>
      <c r="E30" s="220">
        <v>8</v>
      </c>
      <c r="F30" s="220">
        <v>9</v>
      </c>
      <c r="G30" s="221">
        <v>6</v>
      </c>
      <c r="H30" s="222">
        <v>7</v>
      </c>
      <c r="I30" s="220">
        <v>7</v>
      </c>
      <c r="J30" s="220">
        <v>7</v>
      </c>
      <c r="K30" s="220">
        <v>7</v>
      </c>
      <c r="L30" s="221">
        <v>7</v>
      </c>
      <c r="M30" s="242">
        <v>74</v>
      </c>
      <c r="N30" s="205"/>
      <c r="Q30" s="248" t="s">
        <v>79</v>
      </c>
      <c r="R30" s="237"/>
      <c r="S30" s="237"/>
      <c r="T30" s="237"/>
      <c r="U30" s="237"/>
      <c r="V30" s="237"/>
      <c r="W30" s="237"/>
      <c r="X30" s="237"/>
      <c r="Y30" s="237"/>
      <c r="Z30" s="237"/>
      <c r="AA30" s="238"/>
      <c r="AB30" s="231">
        <v>588</v>
      </c>
      <c r="AC30" s="235">
        <v>-5</v>
      </c>
    </row>
    <row r="31" spans="1:14" ht="16.5" customHeight="1" thickBot="1">
      <c r="A31" s="217" t="s">
        <v>144</v>
      </c>
      <c r="B31" s="212">
        <v>9</v>
      </c>
      <c r="C31" s="214">
        <v>9</v>
      </c>
      <c r="D31" s="208">
        <v>8</v>
      </c>
      <c r="E31" s="208">
        <v>6</v>
      </c>
      <c r="F31" s="208">
        <v>7</v>
      </c>
      <c r="G31" s="209">
        <v>6</v>
      </c>
      <c r="H31" s="207">
        <v>7</v>
      </c>
      <c r="I31" s="208">
        <v>8</v>
      </c>
      <c r="J31" s="208">
        <v>7</v>
      </c>
      <c r="K31" s="208">
        <v>7</v>
      </c>
      <c r="L31" s="209">
        <v>8</v>
      </c>
      <c r="M31" s="225">
        <v>73</v>
      </c>
      <c r="N31" s="211">
        <v>147</v>
      </c>
    </row>
    <row r="32" ht="13.5" thickBot="1"/>
    <row r="33" ht="15.75" thickBot="1">
      <c r="N33" s="211">
        <v>588</v>
      </c>
    </row>
  </sheetData>
  <sheetProtection/>
  <mergeCells count="1">
    <mergeCell ref="A1:A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1" sqref="A1:W1"/>
    </sheetView>
  </sheetViews>
  <sheetFormatPr defaultColWidth="11.421875" defaultRowHeight="12.75"/>
  <cols>
    <col min="1" max="1" width="18.57421875" style="0" customWidth="1"/>
    <col min="2" max="2" width="2.7109375" style="0" customWidth="1"/>
    <col min="3" max="12" width="5.00390625" style="0" customWidth="1"/>
    <col min="13" max="13" width="6.57421875" style="0" customWidth="1"/>
    <col min="14" max="14" width="7.8515625" style="0" customWidth="1"/>
    <col min="16" max="16" width="18.57421875" style="0" customWidth="1"/>
    <col min="17" max="17" width="2.7109375" style="0" customWidth="1"/>
    <col min="18" max="27" width="5.00390625" style="0" customWidth="1"/>
    <col min="28" max="28" width="6.57421875" style="0" customWidth="1"/>
    <col min="29" max="29" width="7.8515625" style="0" customWidth="1"/>
  </cols>
  <sheetData>
    <row r="1" ht="31.5" customHeight="1">
      <c r="A1" s="245" t="s">
        <v>209</v>
      </c>
    </row>
    <row r="2" ht="12.75" customHeight="1">
      <c r="A2" s="245"/>
    </row>
    <row r="3" spans="1:18" ht="26.25">
      <c r="A3" s="194" t="s">
        <v>192</v>
      </c>
      <c r="D3" s="194"/>
      <c r="J3" s="195" t="s">
        <v>193</v>
      </c>
      <c r="K3" s="196"/>
      <c r="L3" s="196"/>
      <c r="M3" s="196"/>
      <c r="N3" s="196"/>
      <c r="O3" s="196"/>
      <c r="P3" s="196"/>
      <c r="Q3" s="196"/>
      <c r="R3" s="196"/>
    </row>
    <row r="5" spans="1:29" ht="15.75">
      <c r="A5" s="197">
        <v>1</v>
      </c>
      <c r="B5" t="s">
        <v>0</v>
      </c>
      <c r="D5" s="198" t="s">
        <v>194</v>
      </c>
      <c r="J5" t="s">
        <v>2</v>
      </c>
      <c r="N5" s="197" t="s">
        <v>28</v>
      </c>
      <c r="O5" s="197"/>
      <c r="P5" s="197">
        <v>2</v>
      </c>
      <c r="Q5" t="s">
        <v>0</v>
      </c>
      <c r="S5" s="198" t="s">
        <v>102</v>
      </c>
      <c r="W5" t="s">
        <v>2</v>
      </c>
      <c r="AC5" s="196" t="s">
        <v>26</v>
      </c>
    </row>
    <row r="6" ht="13.5" thickBot="1"/>
    <row r="7" spans="1:29" ht="16.5" thickBot="1">
      <c r="A7" s="199" t="s">
        <v>195</v>
      </c>
      <c r="B7" s="200">
        <v>9</v>
      </c>
      <c r="C7" s="201">
        <v>7</v>
      </c>
      <c r="D7" s="202">
        <v>8</v>
      </c>
      <c r="E7" s="202">
        <v>8</v>
      </c>
      <c r="F7" s="202">
        <v>7</v>
      </c>
      <c r="G7" s="203">
        <v>9</v>
      </c>
      <c r="H7" s="201">
        <v>7</v>
      </c>
      <c r="I7" s="202">
        <v>9</v>
      </c>
      <c r="J7" s="202">
        <v>7</v>
      </c>
      <c r="K7" s="202">
        <v>7</v>
      </c>
      <c r="L7" s="203">
        <v>6</v>
      </c>
      <c r="M7" s="204">
        <v>75</v>
      </c>
      <c r="N7" s="205"/>
      <c r="P7" s="199" t="s">
        <v>196</v>
      </c>
      <c r="Q7" s="200">
        <v>8</v>
      </c>
      <c r="R7" s="201">
        <v>8</v>
      </c>
      <c r="S7" s="202">
        <v>7</v>
      </c>
      <c r="T7" s="202">
        <v>8</v>
      </c>
      <c r="U7" s="202">
        <v>8</v>
      </c>
      <c r="V7" s="203">
        <v>9</v>
      </c>
      <c r="W7" s="201">
        <v>8</v>
      </c>
      <c r="X7" s="202">
        <v>9</v>
      </c>
      <c r="Y7" s="202">
        <v>8</v>
      </c>
      <c r="Z7" s="202">
        <v>7</v>
      </c>
      <c r="AA7" s="203">
        <v>7</v>
      </c>
      <c r="AB7" s="204">
        <v>79</v>
      </c>
      <c r="AC7" s="205"/>
    </row>
    <row r="8" spans="1:29" ht="16.5" thickBot="1">
      <c r="A8" s="206" t="s">
        <v>87</v>
      </c>
      <c r="B8" s="200">
        <v>7</v>
      </c>
      <c r="C8" s="207">
        <v>8</v>
      </c>
      <c r="D8" s="208">
        <v>9</v>
      </c>
      <c r="E8" s="208">
        <v>7</v>
      </c>
      <c r="F8" s="208">
        <v>6</v>
      </c>
      <c r="G8" s="209">
        <v>7</v>
      </c>
      <c r="H8" s="207">
        <v>9</v>
      </c>
      <c r="I8" s="208">
        <v>8</v>
      </c>
      <c r="J8" s="208">
        <v>7</v>
      </c>
      <c r="K8" s="208">
        <v>7</v>
      </c>
      <c r="L8" s="209">
        <v>8</v>
      </c>
      <c r="M8" s="210">
        <v>76</v>
      </c>
      <c r="N8" s="211">
        <v>151</v>
      </c>
      <c r="P8" s="206" t="s">
        <v>60</v>
      </c>
      <c r="Q8" s="200">
        <v>8</v>
      </c>
      <c r="R8" s="207">
        <v>7</v>
      </c>
      <c r="S8" s="208">
        <v>7</v>
      </c>
      <c r="T8" s="208">
        <v>9</v>
      </c>
      <c r="U8" s="208">
        <v>9</v>
      </c>
      <c r="V8" s="209">
        <v>9</v>
      </c>
      <c r="W8" s="207">
        <v>8</v>
      </c>
      <c r="X8" s="208">
        <v>7</v>
      </c>
      <c r="Y8" s="208">
        <v>9</v>
      </c>
      <c r="Z8" s="208">
        <v>8</v>
      </c>
      <c r="AA8" s="209">
        <v>9</v>
      </c>
      <c r="AB8" s="210">
        <v>82</v>
      </c>
      <c r="AC8" s="211">
        <v>161</v>
      </c>
    </row>
    <row r="9" spans="1:29" ht="16.5" thickBot="1">
      <c r="A9" s="199" t="s">
        <v>197</v>
      </c>
      <c r="B9" s="212">
        <v>6</v>
      </c>
      <c r="C9" s="213">
        <v>8</v>
      </c>
      <c r="D9" s="202">
        <v>7</v>
      </c>
      <c r="E9" s="202">
        <v>7</v>
      </c>
      <c r="F9" s="202">
        <v>6</v>
      </c>
      <c r="G9" s="203">
        <v>7</v>
      </c>
      <c r="H9" s="201">
        <v>7</v>
      </c>
      <c r="I9" s="202">
        <v>7</v>
      </c>
      <c r="J9" s="202">
        <v>7</v>
      </c>
      <c r="K9" s="202">
        <v>8</v>
      </c>
      <c r="L9" s="203">
        <v>7</v>
      </c>
      <c r="M9" s="204">
        <v>71</v>
      </c>
      <c r="N9" s="205"/>
      <c r="P9" s="199" t="s">
        <v>198</v>
      </c>
      <c r="Q9" s="212">
        <v>8</v>
      </c>
      <c r="R9" s="213">
        <v>5</v>
      </c>
      <c r="S9" s="202">
        <v>7</v>
      </c>
      <c r="T9" s="202">
        <v>9</v>
      </c>
      <c r="U9" s="202">
        <v>8</v>
      </c>
      <c r="V9" s="203">
        <v>9</v>
      </c>
      <c r="W9" s="201">
        <v>9</v>
      </c>
      <c r="X9" s="202">
        <v>6</v>
      </c>
      <c r="Y9" s="202">
        <v>7</v>
      </c>
      <c r="Z9" s="202">
        <v>9</v>
      </c>
      <c r="AA9" s="203">
        <v>9</v>
      </c>
      <c r="AB9" s="204">
        <v>78</v>
      </c>
      <c r="AC9" s="205"/>
    </row>
    <row r="10" spans="1:29" ht="16.5" thickBot="1">
      <c r="A10" s="206" t="s">
        <v>13</v>
      </c>
      <c r="B10" s="212">
        <v>7</v>
      </c>
      <c r="C10" s="214">
        <v>7</v>
      </c>
      <c r="D10" s="208">
        <v>9</v>
      </c>
      <c r="E10" s="208">
        <v>8</v>
      </c>
      <c r="F10" s="208">
        <v>7</v>
      </c>
      <c r="G10" s="209">
        <v>8</v>
      </c>
      <c r="H10" s="207">
        <v>9</v>
      </c>
      <c r="I10" s="208">
        <v>7</v>
      </c>
      <c r="J10" s="208">
        <v>8</v>
      </c>
      <c r="K10" s="208">
        <v>6</v>
      </c>
      <c r="L10" s="209">
        <v>5</v>
      </c>
      <c r="M10" s="210">
        <v>74</v>
      </c>
      <c r="N10" s="211">
        <v>145</v>
      </c>
      <c r="P10" s="206" t="s">
        <v>199</v>
      </c>
      <c r="Q10" s="212">
        <v>7</v>
      </c>
      <c r="R10" s="214">
        <v>9</v>
      </c>
      <c r="S10" s="208">
        <v>7</v>
      </c>
      <c r="T10" s="208">
        <v>8</v>
      </c>
      <c r="U10" s="208">
        <v>8</v>
      </c>
      <c r="V10" s="209">
        <v>9</v>
      </c>
      <c r="W10" s="207">
        <v>9</v>
      </c>
      <c r="X10" s="208">
        <v>9</v>
      </c>
      <c r="Y10" s="208">
        <v>9</v>
      </c>
      <c r="Z10" s="208">
        <v>9</v>
      </c>
      <c r="AA10" s="209">
        <v>9</v>
      </c>
      <c r="AB10" s="210">
        <v>86</v>
      </c>
      <c r="AC10" s="211">
        <v>164</v>
      </c>
    </row>
    <row r="11" spans="1:29" ht="16.5" thickBot="1">
      <c r="A11" s="199" t="s">
        <v>200</v>
      </c>
      <c r="B11" s="212">
        <v>7</v>
      </c>
      <c r="C11" s="213">
        <v>7</v>
      </c>
      <c r="D11" s="202">
        <v>6</v>
      </c>
      <c r="E11" s="202">
        <v>8</v>
      </c>
      <c r="F11" s="202">
        <v>8</v>
      </c>
      <c r="G11" s="203">
        <v>8</v>
      </c>
      <c r="H11" s="201">
        <v>8</v>
      </c>
      <c r="I11" s="202">
        <v>9</v>
      </c>
      <c r="J11" s="202">
        <v>7</v>
      </c>
      <c r="K11" s="202">
        <v>9</v>
      </c>
      <c r="L11" s="203">
        <v>5</v>
      </c>
      <c r="M11" s="204">
        <v>75</v>
      </c>
      <c r="N11" s="205"/>
      <c r="P11" s="199" t="s">
        <v>201</v>
      </c>
      <c r="Q11" s="212" t="s">
        <v>35</v>
      </c>
      <c r="R11" s="213">
        <v>7</v>
      </c>
      <c r="S11" s="202">
        <v>7</v>
      </c>
      <c r="T11" s="202">
        <v>7</v>
      </c>
      <c r="U11" s="202">
        <v>7</v>
      </c>
      <c r="V11" s="203">
        <v>6</v>
      </c>
      <c r="W11" s="201">
        <v>9</v>
      </c>
      <c r="X11" s="202">
        <v>7</v>
      </c>
      <c r="Y11" s="202">
        <v>8</v>
      </c>
      <c r="Z11" s="202">
        <v>7</v>
      </c>
      <c r="AA11" s="203">
        <v>7</v>
      </c>
      <c r="AB11" s="204">
        <v>72</v>
      </c>
      <c r="AC11" s="205"/>
    </row>
    <row r="12" spans="1:29" ht="16.5" thickBot="1">
      <c r="A12" s="206" t="s">
        <v>202</v>
      </c>
      <c r="B12" s="212">
        <v>9</v>
      </c>
      <c r="C12" s="214">
        <v>7</v>
      </c>
      <c r="D12" s="208">
        <v>4</v>
      </c>
      <c r="E12" s="208">
        <v>7</v>
      </c>
      <c r="F12" s="208">
        <v>7</v>
      </c>
      <c r="G12" s="209">
        <v>9</v>
      </c>
      <c r="H12" s="207">
        <v>5</v>
      </c>
      <c r="I12" s="208">
        <v>8</v>
      </c>
      <c r="J12" s="208">
        <v>7</v>
      </c>
      <c r="K12" s="208">
        <v>8</v>
      </c>
      <c r="L12" s="209">
        <v>7</v>
      </c>
      <c r="M12" s="210">
        <v>69</v>
      </c>
      <c r="N12" s="211">
        <v>144</v>
      </c>
      <c r="P12" s="206" t="s">
        <v>202</v>
      </c>
      <c r="Q12" s="212">
        <v>8</v>
      </c>
      <c r="R12" s="214">
        <v>5</v>
      </c>
      <c r="S12" s="208">
        <v>7</v>
      </c>
      <c r="T12" s="208">
        <v>8</v>
      </c>
      <c r="U12" s="208">
        <v>8</v>
      </c>
      <c r="V12" s="209">
        <v>9</v>
      </c>
      <c r="W12" s="207">
        <v>8</v>
      </c>
      <c r="X12" s="208">
        <v>5</v>
      </c>
      <c r="Y12" s="208">
        <v>9</v>
      </c>
      <c r="Z12" s="208">
        <v>9</v>
      </c>
      <c r="AA12" s="209">
        <v>9</v>
      </c>
      <c r="AB12" s="210">
        <v>77</v>
      </c>
      <c r="AC12" s="211">
        <v>149</v>
      </c>
    </row>
    <row r="13" spans="1:29" ht="16.5" thickBot="1">
      <c r="A13" s="215" t="s">
        <v>195</v>
      </c>
      <c r="B13" s="216">
        <v>7</v>
      </c>
      <c r="C13" s="201">
        <v>9</v>
      </c>
      <c r="D13" s="202">
        <v>8</v>
      </c>
      <c r="E13" s="202">
        <v>7</v>
      </c>
      <c r="F13" s="202">
        <v>6</v>
      </c>
      <c r="G13" s="203">
        <v>7</v>
      </c>
      <c r="H13" s="201">
        <v>8</v>
      </c>
      <c r="I13" s="202">
        <v>7</v>
      </c>
      <c r="J13" s="202">
        <v>9</v>
      </c>
      <c r="K13" s="202">
        <v>8</v>
      </c>
      <c r="L13" s="203">
        <v>6</v>
      </c>
      <c r="M13" s="204">
        <v>75</v>
      </c>
      <c r="N13" s="205"/>
      <c r="P13" s="215" t="s">
        <v>203</v>
      </c>
      <c r="Q13" s="216">
        <v>7</v>
      </c>
      <c r="R13" s="201">
        <v>8</v>
      </c>
      <c r="S13" s="202">
        <v>8</v>
      </c>
      <c r="T13" s="202">
        <v>6</v>
      </c>
      <c r="U13" s="202">
        <v>8</v>
      </c>
      <c r="V13" s="203">
        <v>6</v>
      </c>
      <c r="W13" s="201">
        <v>9</v>
      </c>
      <c r="X13" s="202">
        <v>5</v>
      </c>
      <c r="Y13" s="202">
        <v>9</v>
      </c>
      <c r="Z13" s="202">
        <v>6</v>
      </c>
      <c r="AA13" s="203">
        <v>5</v>
      </c>
      <c r="AB13" s="204">
        <v>70</v>
      </c>
      <c r="AC13" s="205"/>
    </row>
    <row r="14" spans="1:29" ht="16.5" thickBot="1">
      <c r="A14" s="217" t="s">
        <v>204</v>
      </c>
      <c r="B14" s="212">
        <v>8</v>
      </c>
      <c r="C14" s="207">
        <v>8</v>
      </c>
      <c r="D14" s="208">
        <v>8</v>
      </c>
      <c r="E14" s="208">
        <v>9</v>
      </c>
      <c r="F14" s="208">
        <v>7</v>
      </c>
      <c r="G14" s="209">
        <v>7</v>
      </c>
      <c r="H14" s="207">
        <v>9</v>
      </c>
      <c r="I14" s="208">
        <v>8</v>
      </c>
      <c r="J14" s="208">
        <v>8</v>
      </c>
      <c r="K14" s="208">
        <v>8</v>
      </c>
      <c r="L14" s="209">
        <v>7</v>
      </c>
      <c r="M14" s="210">
        <v>79</v>
      </c>
      <c r="N14" s="211">
        <v>154</v>
      </c>
      <c r="P14" s="217" t="s">
        <v>110</v>
      </c>
      <c r="Q14" s="212">
        <v>8</v>
      </c>
      <c r="R14" s="207">
        <v>9</v>
      </c>
      <c r="S14" s="208">
        <v>7</v>
      </c>
      <c r="T14" s="208">
        <v>9</v>
      </c>
      <c r="U14" s="208">
        <v>7</v>
      </c>
      <c r="V14" s="209">
        <v>8</v>
      </c>
      <c r="W14" s="207">
        <v>8</v>
      </c>
      <c r="X14" s="208">
        <v>8</v>
      </c>
      <c r="Y14" s="208">
        <v>7</v>
      </c>
      <c r="Z14" s="208">
        <v>8</v>
      </c>
      <c r="AA14" s="209">
        <v>6</v>
      </c>
      <c r="AB14" s="210">
        <v>77</v>
      </c>
      <c r="AC14" s="218">
        <v>147</v>
      </c>
    </row>
    <row r="15" spans="1:29" ht="16.5" thickBot="1">
      <c r="A15" s="215" t="s">
        <v>205</v>
      </c>
      <c r="B15" s="212" t="s">
        <v>35</v>
      </c>
      <c r="C15" s="219">
        <v>7</v>
      </c>
      <c r="D15" s="220">
        <v>8</v>
      </c>
      <c r="E15" s="220">
        <v>4</v>
      </c>
      <c r="F15" s="220">
        <v>4</v>
      </c>
      <c r="G15" s="221">
        <v>8</v>
      </c>
      <c r="H15" s="222">
        <v>8</v>
      </c>
      <c r="I15" s="220">
        <v>9</v>
      </c>
      <c r="J15" s="220" t="s">
        <v>35</v>
      </c>
      <c r="K15" s="220">
        <v>8</v>
      </c>
      <c r="L15" s="221">
        <v>8</v>
      </c>
      <c r="M15" s="223">
        <v>64</v>
      </c>
      <c r="N15" s="205"/>
      <c r="P15" s="215" t="s">
        <v>206</v>
      </c>
      <c r="Q15" s="212">
        <v>7</v>
      </c>
      <c r="R15" s="219">
        <v>5</v>
      </c>
      <c r="S15" s="220">
        <v>6</v>
      </c>
      <c r="T15" s="220">
        <v>7</v>
      </c>
      <c r="U15" s="220">
        <v>7</v>
      </c>
      <c r="V15" s="221">
        <v>8</v>
      </c>
      <c r="W15" s="222">
        <v>9</v>
      </c>
      <c r="X15" s="220">
        <v>9</v>
      </c>
      <c r="Y15" s="220">
        <v>9</v>
      </c>
      <c r="Z15" s="220">
        <v>8</v>
      </c>
      <c r="AA15" s="221">
        <v>9</v>
      </c>
      <c r="AB15" s="223">
        <v>77</v>
      </c>
      <c r="AC15" s="205"/>
    </row>
    <row r="16" spans="1:29" ht="16.5" thickBot="1">
      <c r="A16" s="217" t="s">
        <v>108</v>
      </c>
      <c r="B16" s="212">
        <v>8</v>
      </c>
      <c r="C16" s="214">
        <v>9</v>
      </c>
      <c r="D16" s="208">
        <v>7</v>
      </c>
      <c r="E16" s="208">
        <v>8</v>
      </c>
      <c r="F16" s="208">
        <v>7</v>
      </c>
      <c r="G16" s="209">
        <v>7</v>
      </c>
      <c r="H16" s="207">
        <v>9</v>
      </c>
      <c r="I16" s="208">
        <v>8</v>
      </c>
      <c r="J16" s="208">
        <v>8</v>
      </c>
      <c r="K16" s="208">
        <v>9</v>
      </c>
      <c r="L16" s="209">
        <v>4</v>
      </c>
      <c r="M16" s="210">
        <v>76</v>
      </c>
      <c r="N16" s="218">
        <v>140</v>
      </c>
      <c r="P16" s="217" t="s">
        <v>107</v>
      </c>
      <c r="Q16" s="212">
        <v>8</v>
      </c>
      <c r="R16" s="214">
        <v>8</v>
      </c>
      <c r="S16" s="208">
        <v>8</v>
      </c>
      <c r="T16" s="208">
        <v>6</v>
      </c>
      <c r="U16" s="208">
        <v>5</v>
      </c>
      <c r="V16" s="209">
        <v>9</v>
      </c>
      <c r="W16" s="207">
        <v>9</v>
      </c>
      <c r="X16" s="208">
        <v>9</v>
      </c>
      <c r="Y16" s="208">
        <v>7</v>
      </c>
      <c r="Z16" s="208">
        <v>6</v>
      </c>
      <c r="AA16" s="209">
        <v>7</v>
      </c>
      <c r="AB16" s="210">
        <v>74</v>
      </c>
      <c r="AC16" s="211">
        <v>151</v>
      </c>
    </row>
    <row r="17" ht="13.5" thickBot="1"/>
    <row r="18" spans="14:29" ht="15.75" thickBot="1">
      <c r="N18" s="211">
        <v>594</v>
      </c>
      <c r="AC18" s="211">
        <v>625</v>
      </c>
    </row>
    <row r="20" spans="1:14" ht="15">
      <c r="A20" s="246">
        <v>3</v>
      </c>
      <c r="B20" t="s">
        <v>207</v>
      </c>
      <c r="D20" s="196" t="s">
        <v>208</v>
      </c>
      <c r="J20" t="s">
        <v>2</v>
      </c>
      <c r="N20" s="197" t="s">
        <v>5</v>
      </c>
    </row>
    <row r="21" ht="13.5" thickBot="1"/>
    <row r="22" spans="1:14" ht="16.5" thickBot="1">
      <c r="A22" s="199"/>
      <c r="B22" s="200"/>
      <c r="C22" s="201"/>
      <c r="D22" s="202"/>
      <c r="E22" s="202"/>
      <c r="F22" s="202"/>
      <c r="G22" s="203"/>
      <c r="H22" s="201"/>
      <c r="I22" s="202"/>
      <c r="J22" s="202"/>
      <c r="K22" s="202"/>
      <c r="L22" s="203"/>
      <c r="M22" s="224">
        <v>0</v>
      </c>
      <c r="N22" s="205"/>
    </row>
    <row r="23" spans="1:28" ht="16.5" thickBot="1">
      <c r="A23" s="206"/>
      <c r="B23" s="200"/>
      <c r="C23" s="207"/>
      <c r="D23" s="208"/>
      <c r="E23" s="208"/>
      <c r="F23" s="208"/>
      <c r="G23" s="209"/>
      <c r="H23" s="207"/>
      <c r="I23" s="208"/>
      <c r="J23" s="208"/>
      <c r="K23" s="208"/>
      <c r="L23" s="209"/>
      <c r="M23" s="225">
        <v>0</v>
      </c>
      <c r="N23" s="226">
        <v>0</v>
      </c>
      <c r="P23" s="227" t="s">
        <v>47</v>
      </c>
      <c r="Q23" s="228" t="s">
        <v>102</v>
      </c>
      <c r="R23" s="229"/>
      <c r="S23" s="229"/>
      <c r="T23" s="229"/>
      <c r="U23" s="229"/>
      <c r="V23" s="229"/>
      <c r="W23" s="229"/>
      <c r="X23" s="229"/>
      <c r="Y23" s="229"/>
      <c r="Z23" s="229"/>
      <c r="AA23" s="230"/>
      <c r="AB23" s="231">
        <v>306</v>
      </c>
    </row>
    <row r="24" spans="1:29" ht="16.5" thickBot="1">
      <c r="A24" s="199"/>
      <c r="B24" s="212"/>
      <c r="C24" s="213"/>
      <c r="D24" s="202"/>
      <c r="E24" s="202"/>
      <c r="F24" s="202"/>
      <c r="G24" s="203"/>
      <c r="H24" s="201"/>
      <c r="I24" s="202"/>
      <c r="J24" s="202"/>
      <c r="K24" s="202"/>
      <c r="L24" s="203"/>
      <c r="M24" s="224">
        <v>0</v>
      </c>
      <c r="N24" s="205"/>
      <c r="Q24" s="232" t="s">
        <v>194</v>
      </c>
      <c r="R24" s="233"/>
      <c r="S24" s="233"/>
      <c r="T24" s="233"/>
      <c r="U24" s="233"/>
      <c r="V24" s="233"/>
      <c r="W24" s="233"/>
      <c r="X24" s="233"/>
      <c r="Y24" s="233"/>
      <c r="Z24" s="233"/>
      <c r="AA24" s="234"/>
      <c r="AB24" s="231">
        <v>296</v>
      </c>
      <c r="AC24" s="235">
        <v>-10</v>
      </c>
    </row>
    <row r="25" spans="1:29" ht="16.5" thickBot="1">
      <c r="A25" s="206"/>
      <c r="B25" s="212"/>
      <c r="C25" s="214"/>
      <c r="D25" s="208"/>
      <c r="E25" s="208"/>
      <c r="F25" s="208"/>
      <c r="G25" s="209"/>
      <c r="H25" s="207"/>
      <c r="I25" s="208"/>
      <c r="J25" s="208"/>
      <c r="K25" s="208"/>
      <c r="L25" s="209"/>
      <c r="M25" s="225">
        <v>0</v>
      </c>
      <c r="N25" s="226">
        <v>0</v>
      </c>
      <c r="Q25" s="236"/>
      <c r="R25" s="237"/>
      <c r="S25" s="237"/>
      <c r="T25" s="237"/>
      <c r="U25" s="237"/>
      <c r="V25" s="237"/>
      <c r="W25" s="237"/>
      <c r="X25" s="237"/>
      <c r="Y25" s="237"/>
      <c r="Z25" s="237"/>
      <c r="AA25" s="238"/>
      <c r="AB25" s="239"/>
      <c r="AC25" s="239"/>
    </row>
    <row r="26" spans="1:14" ht="16.5" thickBot="1">
      <c r="A26" s="199"/>
      <c r="B26" s="212"/>
      <c r="C26" s="213"/>
      <c r="D26" s="202"/>
      <c r="E26" s="202"/>
      <c r="F26" s="202"/>
      <c r="G26" s="203"/>
      <c r="H26" s="201"/>
      <c r="I26" s="202"/>
      <c r="J26" s="202"/>
      <c r="K26" s="202"/>
      <c r="L26" s="203"/>
      <c r="M26" s="224">
        <v>0</v>
      </c>
      <c r="N26" s="205"/>
    </row>
    <row r="27" spans="1:14" ht="16.5" thickBot="1">
      <c r="A27" s="206"/>
      <c r="B27" s="212"/>
      <c r="C27" s="214"/>
      <c r="D27" s="208"/>
      <c r="E27" s="208"/>
      <c r="F27" s="208"/>
      <c r="G27" s="209"/>
      <c r="H27" s="207"/>
      <c r="I27" s="208"/>
      <c r="J27" s="208"/>
      <c r="K27" s="208"/>
      <c r="L27" s="209"/>
      <c r="M27" s="225">
        <v>0</v>
      </c>
      <c r="N27" s="226">
        <v>0</v>
      </c>
    </row>
    <row r="28" spans="1:29" ht="16.5" thickBot="1">
      <c r="A28" s="215"/>
      <c r="B28" s="216"/>
      <c r="C28" s="201"/>
      <c r="D28" s="202"/>
      <c r="E28" s="202"/>
      <c r="F28" s="202"/>
      <c r="G28" s="203"/>
      <c r="H28" s="201"/>
      <c r="I28" s="202"/>
      <c r="J28" s="202"/>
      <c r="K28" s="202"/>
      <c r="L28" s="203"/>
      <c r="M28" s="224">
        <v>0</v>
      </c>
      <c r="N28" s="205"/>
      <c r="P28" s="240" t="s">
        <v>46</v>
      </c>
      <c r="Q28" s="228" t="s">
        <v>102</v>
      </c>
      <c r="R28" s="229"/>
      <c r="S28" s="229"/>
      <c r="T28" s="229"/>
      <c r="U28" s="229"/>
      <c r="V28" s="229"/>
      <c r="W28" s="229"/>
      <c r="X28" s="229"/>
      <c r="Y28" s="229"/>
      <c r="Z28" s="229"/>
      <c r="AA28" s="230"/>
      <c r="AB28" s="231">
        <v>625</v>
      </c>
      <c r="AC28" s="227"/>
    </row>
    <row r="29" spans="1:29" ht="16.5" thickBot="1">
      <c r="A29" s="217"/>
      <c r="B29" s="212"/>
      <c r="C29" s="207"/>
      <c r="D29" s="208"/>
      <c r="E29" s="208"/>
      <c r="F29" s="208"/>
      <c r="G29" s="209"/>
      <c r="H29" s="207"/>
      <c r="I29" s="208"/>
      <c r="J29" s="208"/>
      <c r="K29" s="208"/>
      <c r="L29" s="209"/>
      <c r="M29" s="225">
        <v>0</v>
      </c>
      <c r="N29" s="226">
        <v>0</v>
      </c>
      <c r="Q29" s="232" t="s">
        <v>194</v>
      </c>
      <c r="R29" s="233"/>
      <c r="S29" s="233"/>
      <c r="T29" s="233"/>
      <c r="U29" s="233"/>
      <c r="V29" s="233"/>
      <c r="W29" s="233"/>
      <c r="X29" s="233"/>
      <c r="Y29" s="233"/>
      <c r="Z29" s="233"/>
      <c r="AA29" s="234"/>
      <c r="AB29" s="231">
        <v>594</v>
      </c>
      <c r="AC29" s="241">
        <v>-31</v>
      </c>
    </row>
    <row r="30" spans="1:29" ht="16.5" thickBot="1">
      <c r="A30" s="215"/>
      <c r="B30" s="212"/>
      <c r="C30" s="219"/>
      <c r="D30" s="220"/>
      <c r="E30" s="220"/>
      <c r="F30" s="220"/>
      <c r="G30" s="221"/>
      <c r="H30" s="222"/>
      <c r="I30" s="220"/>
      <c r="J30" s="220"/>
      <c r="K30" s="220"/>
      <c r="L30" s="221"/>
      <c r="M30" s="242">
        <v>0</v>
      </c>
      <c r="N30" s="205"/>
      <c r="Q30" s="236"/>
      <c r="R30" s="237"/>
      <c r="S30" s="237"/>
      <c r="T30" s="237"/>
      <c r="U30" s="237"/>
      <c r="V30" s="237"/>
      <c r="W30" s="237"/>
      <c r="X30" s="237"/>
      <c r="Y30" s="237"/>
      <c r="Z30" s="237"/>
      <c r="AA30" s="238"/>
      <c r="AB30" s="243"/>
      <c r="AC30" s="227"/>
    </row>
    <row r="31" spans="1:14" ht="16.5" thickBot="1">
      <c r="A31" s="217"/>
      <c r="B31" s="212"/>
      <c r="C31" s="214"/>
      <c r="D31" s="208"/>
      <c r="E31" s="208"/>
      <c r="F31" s="208"/>
      <c r="G31" s="209"/>
      <c r="H31" s="207"/>
      <c r="I31" s="208"/>
      <c r="J31" s="208"/>
      <c r="K31" s="208"/>
      <c r="L31" s="209"/>
      <c r="M31" s="225">
        <v>0</v>
      </c>
      <c r="N31" s="226">
        <v>0</v>
      </c>
    </row>
    <row r="32" ht="13.5" thickBot="1"/>
    <row r="33" ht="13.5" thickBot="1">
      <c r="N33" s="22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0"/>
  <sheetViews>
    <sheetView zoomScalePageLayoutView="0" workbookViewId="0" topLeftCell="A1">
      <selection activeCell="A1" sqref="A1:AF1"/>
    </sheetView>
  </sheetViews>
  <sheetFormatPr defaultColWidth="11.421875" defaultRowHeight="12.75"/>
  <cols>
    <col min="1" max="1" width="18.57421875" style="143" customWidth="1"/>
    <col min="2" max="13" width="2.7109375" style="143" customWidth="1"/>
    <col min="14" max="14" width="5.00390625" style="143" customWidth="1"/>
    <col min="15" max="15" width="6.57421875" style="143" customWidth="1"/>
    <col min="16" max="16" width="7.8515625" style="143" customWidth="1"/>
    <col min="17" max="17" width="17.57421875" style="143" customWidth="1"/>
    <col min="18" max="29" width="2.7109375" style="143" customWidth="1"/>
    <col min="30" max="30" width="5.00390625" style="143" customWidth="1"/>
    <col min="31" max="31" width="6.57421875" style="143" customWidth="1"/>
    <col min="32" max="32" width="5.421875" style="143" customWidth="1"/>
    <col min="33" max="16384" width="11.421875" style="143" customWidth="1"/>
  </cols>
  <sheetData>
    <row r="1" spans="1:27" ht="26.25">
      <c r="A1" s="141" t="s">
        <v>174</v>
      </c>
      <c r="B1" s="142"/>
      <c r="C1" s="141"/>
      <c r="D1" s="141"/>
      <c r="E1" s="142" t="s">
        <v>186</v>
      </c>
      <c r="F1" s="141"/>
      <c r="G1" s="141"/>
      <c r="H1" s="141"/>
      <c r="I1" s="141"/>
      <c r="J1" s="141"/>
      <c r="K1" s="141"/>
      <c r="AA1" s="144" t="s">
        <v>187</v>
      </c>
    </row>
    <row r="2" ht="10.5" customHeight="1"/>
    <row r="3" spans="1:12" ht="26.25">
      <c r="A3" s="145" t="s">
        <v>188</v>
      </c>
      <c r="H3" s="146"/>
      <c r="L3" s="146" t="s">
        <v>189</v>
      </c>
    </row>
    <row r="4" ht="9.75" customHeight="1"/>
    <row r="5" spans="1:31" ht="18.75">
      <c r="A5" s="147">
        <v>1</v>
      </c>
      <c r="B5" s="148" t="s">
        <v>0</v>
      </c>
      <c r="C5" s="148"/>
      <c r="D5" s="148"/>
      <c r="E5" s="149" t="s">
        <v>25</v>
      </c>
      <c r="F5" s="148"/>
      <c r="G5" s="149"/>
      <c r="H5" s="148"/>
      <c r="I5" s="148"/>
      <c r="J5" s="148"/>
      <c r="K5" s="148"/>
      <c r="L5" s="148" t="s">
        <v>2</v>
      </c>
      <c r="M5" s="148"/>
      <c r="N5" s="148"/>
      <c r="O5" s="150" t="s">
        <v>26</v>
      </c>
      <c r="P5" s="148"/>
      <c r="Q5" s="151">
        <v>2</v>
      </c>
      <c r="R5" s="148" t="s">
        <v>0</v>
      </c>
      <c r="S5" s="148"/>
      <c r="T5" s="148"/>
      <c r="U5" s="148"/>
      <c r="V5" s="149" t="s">
        <v>79</v>
      </c>
      <c r="W5" s="148"/>
      <c r="X5" s="148"/>
      <c r="Y5" s="148"/>
      <c r="Z5" s="148"/>
      <c r="AA5" s="148"/>
      <c r="AB5" s="148" t="s">
        <v>2</v>
      </c>
      <c r="AC5" s="148"/>
      <c r="AD5" s="148"/>
      <c r="AE5" s="150" t="s">
        <v>28</v>
      </c>
    </row>
    <row r="6" spans="1:31" ht="15.7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</row>
    <row r="7" spans="1:31" ht="15.75" customHeight="1" thickBot="1">
      <c r="A7" s="152" t="s">
        <v>180</v>
      </c>
      <c r="B7" s="153">
        <v>9</v>
      </c>
      <c r="C7" s="154"/>
      <c r="D7" s="155">
        <v>7</v>
      </c>
      <c r="E7" s="156">
        <v>8</v>
      </c>
      <c r="F7" s="156">
        <v>8</v>
      </c>
      <c r="G7" s="156">
        <v>8</v>
      </c>
      <c r="H7" s="156">
        <v>8</v>
      </c>
      <c r="I7" s="156">
        <v>8</v>
      </c>
      <c r="J7" s="156">
        <v>8</v>
      </c>
      <c r="K7" s="156">
        <v>9</v>
      </c>
      <c r="L7" s="156">
        <v>8</v>
      </c>
      <c r="M7" s="157">
        <v>9</v>
      </c>
      <c r="N7" s="157">
        <v>81</v>
      </c>
      <c r="O7" s="148"/>
      <c r="P7" s="148"/>
      <c r="Q7" s="158" t="s">
        <v>30</v>
      </c>
      <c r="R7" s="159">
        <v>8</v>
      </c>
      <c r="S7" s="154"/>
      <c r="T7" s="156">
        <v>9</v>
      </c>
      <c r="U7" s="156">
        <v>8</v>
      </c>
      <c r="V7" s="156">
        <v>8</v>
      </c>
      <c r="W7" s="156">
        <v>9</v>
      </c>
      <c r="X7" s="156">
        <v>9</v>
      </c>
      <c r="Y7" s="156">
        <v>8</v>
      </c>
      <c r="Z7" s="156">
        <v>8</v>
      </c>
      <c r="AA7" s="156">
        <v>8</v>
      </c>
      <c r="AB7" s="156">
        <v>8</v>
      </c>
      <c r="AC7" s="157">
        <v>9</v>
      </c>
      <c r="AD7" s="157">
        <v>84</v>
      </c>
      <c r="AE7" s="148"/>
    </row>
    <row r="8" spans="1:31" ht="16.5" thickBot="1">
      <c r="A8" s="160" t="s">
        <v>134</v>
      </c>
      <c r="B8" s="161">
        <v>8</v>
      </c>
      <c r="C8" s="162"/>
      <c r="D8" s="163">
        <v>8</v>
      </c>
      <c r="E8" s="163">
        <v>8</v>
      </c>
      <c r="F8" s="163">
        <v>9</v>
      </c>
      <c r="G8" s="163">
        <v>7</v>
      </c>
      <c r="H8" s="163">
        <v>8</v>
      </c>
      <c r="I8" s="163">
        <v>9</v>
      </c>
      <c r="J8" s="163">
        <v>8</v>
      </c>
      <c r="K8" s="163">
        <v>8</v>
      </c>
      <c r="L8" s="163">
        <v>8</v>
      </c>
      <c r="M8" s="163">
        <v>9</v>
      </c>
      <c r="N8" s="164">
        <v>82</v>
      </c>
      <c r="O8" s="165">
        <v>163</v>
      </c>
      <c r="P8" s="148"/>
      <c r="Q8" s="166" t="s">
        <v>31</v>
      </c>
      <c r="R8" s="161">
        <v>9</v>
      </c>
      <c r="S8" s="162"/>
      <c r="T8" s="163">
        <v>89</v>
      </c>
      <c r="U8" s="163">
        <v>8</v>
      </c>
      <c r="V8" s="163">
        <v>9</v>
      </c>
      <c r="W8" s="163">
        <v>9</v>
      </c>
      <c r="X8" s="163">
        <v>8</v>
      </c>
      <c r="Y8" s="163">
        <v>9</v>
      </c>
      <c r="Z8" s="163">
        <v>8</v>
      </c>
      <c r="AA8" s="163">
        <v>8</v>
      </c>
      <c r="AB8" s="163">
        <v>8</v>
      </c>
      <c r="AC8" s="164"/>
      <c r="AD8" s="163">
        <v>84</v>
      </c>
      <c r="AE8" s="167">
        <v>168</v>
      </c>
    </row>
    <row r="9" spans="1:31" ht="16.5" thickBot="1">
      <c r="A9" s="152" t="s">
        <v>29</v>
      </c>
      <c r="B9" s="159">
        <v>9</v>
      </c>
      <c r="C9" s="154"/>
      <c r="D9" s="156">
        <v>8</v>
      </c>
      <c r="E9" s="156">
        <v>9</v>
      </c>
      <c r="F9" s="156">
        <v>8</v>
      </c>
      <c r="G9" s="156">
        <v>9</v>
      </c>
      <c r="H9" s="156">
        <v>8</v>
      </c>
      <c r="I9" s="156">
        <v>8</v>
      </c>
      <c r="J9" s="156">
        <v>9</v>
      </c>
      <c r="K9" s="156">
        <v>8</v>
      </c>
      <c r="L9" s="156">
        <v>9</v>
      </c>
      <c r="M9" s="156">
        <v>9</v>
      </c>
      <c r="N9" s="157">
        <v>85</v>
      </c>
      <c r="O9" s="168"/>
      <c r="P9" s="148"/>
      <c r="Q9" s="158" t="s">
        <v>190</v>
      </c>
      <c r="R9" s="159">
        <v>8</v>
      </c>
      <c r="S9" s="154"/>
      <c r="T9" s="156">
        <v>8</v>
      </c>
      <c r="U9" s="156">
        <v>8</v>
      </c>
      <c r="V9" s="156">
        <v>7</v>
      </c>
      <c r="W9" s="156">
        <v>7</v>
      </c>
      <c r="X9" s="156">
        <v>8</v>
      </c>
      <c r="Y9" s="156">
        <v>7</v>
      </c>
      <c r="Z9" s="156">
        <v>8</v>
      </c>
      <c r="AA9" s="156">
        <v>7</v>
      </c>
      <c r="AB9" s="156">
        <v>9</v>
      </c>
      <c r="AC9" s="157">
        <v>7</v>
      </c>
      <c r="AD9" s="157">
        <v>76</v>
      </c>
      <c r="AE9" s="168"/>
    </row>
    <row r="10" spans="1:31" ht="16.5" thickBot="1">
      <c r="A10" s="160" t="s">
        <v>20</v>
      </c>
      <c r="B10" s="161">
        <v>9</v>
      </c>
      <c r="C10" s="162"/>
      <c r="D10" s="163">
        <v>9</v>
      </c>
      <c r="E10" s="163">
        <v>8</v>
      </c>
      <c r="F10" s="163">
        <v>8</v>
      </c>
      <c r="G10" s="163">
        <v>9</v>
      </c>
      <c r="H10" s="163">
        <v>8</v>
      </c>
      <c r="I10" s="163">
        <v>9</v>
      </c>
      <c r="J10" s="163">
        <v>9</v>
      </c>
      <c r="K10" s="163">
        <v>8</v>
      </c>
      <c r="L10" s="163">
        <v>8</v>
      </c>
      <c r="M10" s="163">
        <v>9</v>
      </c>
      <c r="N10" s="163">
        <v>85</v>
      </c>
      <c r="O10" s="167">
        <v>170</v>
      </c>
      <c r="P10" s="148"/>
      <c r="Q10" s="166" t="s">
        <v>86</v>
      </c>
      <c r="R10" s="161">
        <v>9</v>
      </c>
      <c r="S10" s="162"/>
      <c r="T10" s="163">
        <v>7</v>
      </c>
      <c r="U10" s="163">
        <v>8</v>
      </c>
      <c r="V10" s="163">
        <v>8</v>
      </c>
      <c r="W10" s="163">
        <v>7</v>
      </c>
      <c r="X10" s="163">
        <v>6</v>
      </c>
      <c r="Y10" s="163">
        <v>8</v>
      </c>
      <c r="Z10" s="163">
        <v>9</v>
      </c>
      <c r="AA10" s="163">
        <v>9</v>
      </c>
      <c r="AB10" s="163">
        <v>8</v>
      </c>
      <c r="AC10" s="164">
        <v>9</v>
      </c>
      <c r="AD10" s="163">
        <v>79</v>
      </c>
      <c r="AE10" s="167">
        <v>155</v>
      </c>
    </row>
    <row r="11" spans="1:31" ht="16.5" thickBot="1">
      <c r="A11" s="152" t="s">
        <v>32</v>
      </c>
      <c r="B11" s="159">
        <v>8</v>
      </c>
      <c r="C11" s="154"/>
      <c r="D11" s="156">
        <v>9</v>
      </c>
      <c r="E11" s="156">
        <v>8</v>
      </c>
      <c r="F11" s="156">
        <v>9</v>
      </c>
      <c r="G11" s="156">
        <v>8</v>
      </c>
      <c r="H11" s="156">
        <v>7</v>
      </c>
      <c r="I11" s="156">
        <v>7</v>
      </c>
      <c r="J11" s="156">
        <v>9</v>
      </c>
      <c r="K11" s="156">
        <v>8</v>
      </c>
      <c r="L11" s="156">
        <v>8</v>
      </c>
      <c r="M11" s="156">
        <v>9</v>
      </c>
      <c r="N11" s="157">
        <v>82</v>
      </c>
      <c r="O11" s="168"/>
      <c r="P11" s="148"/>
      <c r="Q11" s="158" t="s">
        <v>43</v>
      </c>
      <c r="R11" s="159">
        <v>8</v>
      </c>
      <c r="S11" s="154"/>
      <c r="T11" s="156">
        <v>9</v>
      </c>
      <c r="U11" s="156">
        <v>7</v>
      </c>
      <c r="V11" s="156">
        <v>7</v>
      </c>
      <c r="W11" s="156">
        <v>8</v>
      </c>
      <c r="X11" s="156">
        <v>7</v>
      </c>
      <c r="Y11" s="156">
        <v>8</v>
      </c>
      <c r="Z11" s="156">
        <v>9</v>
      </c>
      <c r="AA11" s="156">
        <v>8</v>
      </c>
      <c r="AB11" s="156">
        <v>9</v>
      </c>
      <c r="AC11" s="157">
        <v>8</v>
      </c>
      <c r="AD11" s="157">
        <v>80</v>
      </c>
      <c r="AE11" s="168"/>
    </row>
    <row r="12" spans="1:31" ht="16.5" thickBot="1">
      <c r="A12" s="166" t="s">
        <v>34</v>
      </c>
      <c r="B12" s="161">
        <v>9</v>
      </c>
      <c r="C12" s="162"/>
      <c r="D12" s="163">
        <v>9</v>
      </c>
      <c r="E12" s="163">
        <v>7</v>
      </c>
      <c r="F12" s="163">
        <v>7</v>
      </c>
      <c r="G12" s="163">
        <v>8</v>
      </c>
      <c r="H12" s="163">
        <v>9</v>
      </c>
      <c r="I12" s="163">
        <v>8</v>
      </c>
      <c r="J12" s="163">
        <v>7</v>
      </c>
      <c r="K12" s="163">
        <v>8</v>
      </c>
      <c r="L12" s="163">
        <v>7</v>
      </c>
      <c r="M12" s="163">
        <v>8</v>
      </c>
      <c r="N12" s="163">
        <v>78</v>
      </c>
      <c r="O12" s="167">
        <v>160</v>
      </c>
      <c r="P12" s="148"/>
      <c r="Q12" s="166" t="s">
        <v>62</v>
      </c>
      <c r="R12" s="161">
        <v>9</v>
      </c>
      <c r="S12" s="162"/>
      <c r="T12" s="163">
        <v>8</v>
      </c>
      <c r="U12" s="163">
        <v>8</v>
      </c>
      <c r="V12" s="163">
        <v>7</v>
      </c>
      <c r="W12" s="163">
        <v>8</v>
      </c>
      <c r="X12" s="163">
        <v>8</v>
      </c>
      <c r="Y12" s="163">
        <v>8</v>
      </c>
      <c r="Z12" s="163">
        <v>8</v>
      </c>
      <c r="AA12" s="163">
        <v>8</v>
      </c>
      <c r="AB12" s="163">
        <v>8</v>
      </c>
      <c r="AC12" s="164">
        <v>8</v>
      </c>
      <c r="AD12" s="163">
        <v>79</v>
      </c>
      <c r="AE12" s="167">
        <v>159</v>
      </c>
    </row>
    <row r="13" spans="1:31" ht="16.5" thickBot="1">
      <c r="A13" s="158" t="s">
        <v>40</v>
      </c>
      <c r="B13" s="159">
        <v>7</v>
      </c>
      <c r="C13" s="154"/>
      <c r="D13" s="156">
        <v>9</v>
      </c>
      <c r="E13" s="156">
        <v>7</v>
      </c>
      <c r="F13" s="156">
        <v>8</v>
      </c>
      <c r="G13" s="156">
        <v>8</v>
      </c>
      <c r="H13" s="156">
        <v>8</v>
      </c>
      <c r="I13" s="156">
        <v>9</v>
      </c>
      <c r="J13" s="156">
        <v>9</v>
      </c>
      <c r="K13" s="156">
        <v>8</v>
      </c>
      <c r="L13" s="156">
        <v>8</v>
      </c>
      <c r="M13" s="156">
        <v>9</v>
      </c>
      <c r="N13" s="157">
        <v>83</v>
      </c>
      <c r="O13" s="168"/>
      <c r="P13" s="148"/>
      <c r="Q13" s="158" t="s">
        <v>43</v>
      </c>
      <c r="R13" s="159">
        <v>9</v>
      </c>
      <c r="S13" s="154"/>
      <c r="T13" s="156">
        <v>9</v>
      </c>
      <c r="U13" s="156">
        <v>8</v>
      </c>
      <c r="V13" s="156">
        <v>9</v>
      </c>
      <c r="W13" s="156">
        <v>8</v>
      </c>
      <c r="X13" s="156">
        <v>9</v>
      </c>
      <c r="Y13" s="156">
        <v>8</v>
      </c>
      <c r="Z13" s="156">
        <v>9</v>
      </c>
      <c r="AA13" s="156">
        <v>9</v>
      </c>
      <c r="AB13" s="156">
        <v>8</v>
      </c>
      <c r="AC13" s="157">
        <v>8</v>
      </c>
      <c r="AD13" s="157">
        <v>85</v>
      </c>
      <c r="AE13" s="168"/>
    </row>
    <row r="14" spans="1:31" ht="16.5" thickBot="1">
      <c r="A14" s="166" t="s">
        <v>17</v>
      </c>
      <c r="B14" s="161">
        <v>8</v>
      </c>
      <c r="C14" s="162"/>
      <c r="D14" s="163">
        <v>7</v>
      </c>
      <c r="E14" s="163">
        <v>8</v>
      </c>
      <c r="F14" s="163">
        <v>8</v>
      </c>
      <c r="G14" s="163">
        <v>9</v>
      </c>
      <c r="H14" s="163">
        <v>7</v>
      </c>
      <c r="I14" s="163">
        <v>9</v>
      </c>
      <c r="J14" s="163">
        <v>9</v>
      </c>
      <c r="K14" s="163">
        <v>8</v>
      </c>
      <c r="L14" s="163">
        <v>9</v>
      </c>
      <c r="M14" s="163">
        <v>9</v>
      </c>
      <c r="N14" s="163">
        <v>83</v>
      </c>
      <c r="O14" s="167">
        <v>166</v>
      </c>
      <c r="P14" s="148"/>
      <c r="Q14" s="166" t="s">
        <v>45</v>
      </c>
      <c r="R14" s="161">
        <v>8</v>
      </c>
      <c r="S14" s="162"/>
      <c r="T14" s="163">
        <v>8</v>
      </c>
      <c r="U14" s="163">
        <v>9</v>
      </c>
      <c r="V14" s="163">
        <v>9</v>
      </c>
      <c r="W14" s="163">
        <v>8</v>
      </c>
      <c r="X14" s="163">
        <v>8</v>
      </c>
      <c r="Y14" s="163">
        <v>9</v>
      </c>
      <c r="Z14" s="163">
        <v>9</v>
      </c>
      <c r="AA14" s="163">
        <v>9</v>
      </c>
      <c r="AB14" s="163">
        <v>8</v>
      </c>
      <c r="AC14" s="164">
        <v>8</v>
      </c>
      <c r="AD14" s="163">
        <v>85</v>
      </c>
      <c r="AE14" s="167">
        <v>170</v>
      </c>
    </row>
    <row r="15" spans="1:31" ht="16.5" thickBot="1">
      <c r="A15" s="158" t="s">
        <v>32</v>
      </c>
      <c r="B15" s="159">
        <v>9</v>
      </c>
      <c r="C15" s="154"/>
      <c r="D15" s="156">
        <v>9</v>
      </c>
      <c r="E15" s="156">
        <v>9</v>
      </c>
      <c r="F15" s="156">
        <v>7</v>
      </c>
      <c r="G15" s="156">
        <v>9</v>
      </c>
      <c r="H15" s="156">
        <v>8</v>
      </c>
      <c r="I15" s="156">
        <v>8</v>
      </c>
      <c r="J15" s="156">
        <v>8</v>
      </c>
      <c r="K15" s="156">
        <v>7</v>
      </c>
      <c r="L15" s="156">
        <v>9</v>
      </c>
      <c r="M15" s="156">
        <v>8</v>
      </c>
      <c r="N15" s="157">
        <v>82</v>
      </c>
      <c r="O15" s="168"/>
      <c r="P15" s="148"/>
      <c r="Q15" s="158" t="s">
        <v>37</v>
      </c>
      <c r="R15" s="159">
        <v>9</v>
      </c>
      <c r="S15" s="154"/>
      <c r="T15" s="156">
        <v>9</v>
      </c>
      <c r="U15" s="156">
        <v>9</v>
      </c>
      <c r="V15" s="156">
        <v>8</v>
      </c>
      <c r="W15" s="156">
        <v>8</v>
      </c>
      <c r="X15" s="156">
        <v>8</v>
      </c>
      <c r="Y15" s="156">
        <v>9</v>
      </c>
      <c r="Z15" s="156">
        <v>9</v>
      </c>
      <c r="AA15" s="156">
        <v>9</v>
      </c>
      <c r="AB15" s="156">
        <v>7</v>
      </c>
      <c r="AC15" s="157">
        <v>8</v>
      </c>
      <c r="AD15" s="157">
        <v>84</v>
      </c>
      <c r="AE15" s="168"/>
    </row>
    <row r="16" spans="1:31" ht="16.5" thickBot="1">
      <c r="A16" s="166" t="s">
        <v>44</v>
      </c>
      <c r="B16" s="161">
        <v>9</v>
      </c>
      <c r="C16" s="162"/>
      <c r="D16" s="163">
        <v>8</v>
      </c>
      <c r="E16" s="163">
        <v>9</v>
      </c>
      <c r="F16" s="163">
        <v>8</v>
      </c>
      <c r="G16" s="163">
        <v>8</v>
      </c>
      <c r="H16" s="163">
        <v>9</v>
      </c>
      <c r="I16" s="163">
        <v>8</v>
      </c>
      <c r="J16" s="163">
        <v>9</v>
      </c>
      <c r="K16" s="163">
        <v>8</v>
      </c>
      <c r="L16" s="163">
        <v>9</v>
      </c>
      <c r="M16" s="163">
        <v>8</v>
      </c>
      <c r="N16" s="163">
        <v>84</v>
      </c>
      <c r="O16" s="167">
        <v>166</v>
      </c>
      <c r="P16" s="148"/>
      <c r="Q16" s="166" t="s">
        <v>144</v>
      </c>
      <c r="R16" s="161">
        <v>8</v>
      </c>
      <c r="S16" s="162"/>
      <c r="T16" s="163">
        <v>8</v>
      </c>
      <c r="U16" s="163">
        <v>9</v>
      </c>
      <c r="V16" s="163">
        <v>9</v>
      </c>
      <c r="W16" s="163">
        <v>8</v>
      </c>
      <c r="X16" s="163">
        <v>8</v>
      </c>
      <c r="Y16" s="163">
        <v>8</v>
      </c>
      <c r="Z16" s="163">
        <v>8</v>
      </c>
      <c r="AA16" s="163">
        <v>9</v>
      </c>
      <c r="AB16" s="163">
        <v>8</v>
      </c>
      <c r="AC16" s="164">
        <v>8</v>
      </c>
      <c r="AD16" s="163">
        <v>83</v>
      </c>
      <c r="AE16" s="167">
        <v>167</v>
      </c>
    </row>
    <row r="17" spans="1:31" ht="19.5" thickBo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>
        <v>825</v>
      </c>
      <c r="P17" s="169"/>
      <c r="Q17" s="169"/>
      <c r="AE17" s="170">
        <v>819</v>
      </c>
    </row>
    <row r="18" spans="1:17" ht="36" customHeight="1">
      <c r="A18" s="147">
        <v>3</v>
      </c>
      <c r="B18" s="148" t="s">
        <v>0</v>
      </c>
      <c r="C18" s="148"/>
      <c r="D18" s="148"/>
      <c r="E18" s="148"/>
      <c r="F18" s="148"/>
      <c r="G18" s="149" t="s">
        <v>80</v>
      </c>
      <c r="H18" s="148"/>
      <c r="I18" s="148"/>
      <c r="J18" s="148"/>
      <c r="K18" s="148"/>
      <c r="L18" s="148" t="s">
        <v>2</v>
      </c>
      <c r="M18" s="148"/>
      <c r="N18" s="148"/>
      <c r="O18" s="150" t="s">
        <v>5</v>
      </c>
      <c r="P18" s="169"/>
      <c r="Q18" s="169"/>
    </row>
    <row r="19" spans="1:17" ht="15.7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69"/>
      <c r="Q19" s="169"/>
    </row>
    <row r="20" spans="1:17" ht="16.5" customHeight="1" thickBot="1">
      <c r="A20" s="171" t="s">
        <v>179</v>
      </c>
      <c r="B20" s="159">
        <v>9</v>
      </c>
      <c r="C20" s="154"/>
      <c r="D20" s="156">
        <v>9</v>
      </c>
      <c r="E20" s="156">
        <v>7</v>
      </c>
      <c r="F20" s="156">
        <v>8</v>
      </c>
      <c r="G20" s="156">
        <v>8</v>
      </c>
      <c r="H20" s="156">
        <v>9</v>
      </c>
      <c r="I20" s="156">
        <v>8</v>
      </c>
      <c r="J20" s="156">
        <v>7</v>
      </c>
      <c r="K20" s="156">
        <v>8</v>
      </c>
      <c r="L20" s="156">
        <v>8</v>
      </c>
      <c r="M20" s="157">
        <v>8</v>
      </c>
      <c r="N20" s="157">
        <v>80</v>
      </c>
      <c r="O20" s="148"/>
      <c r="P20" s="169"/>
      <c r="Q20" s="169"/>
    </row>
    <row r="21" spans="1:27" ht="16.5" customHeight="1" thickBot="1">
      <c r="A21" s="172" t="s">
        <v>83</v>
      </c>
      <c r="B21" s="161">
        <v>8</v>
      </c>
      <c r="C21" s="162"/>
      <c r="D21" s="163">
        <v>9</v>
      </c>
      <c r="E21" s="163">
        <v>9</v>
      </c>
      <c r="F21" s="163">
        <v>9</v>
      </c>
      <c r="G21" s="163">
        <v>9</v>
      </c>
      <c r="H21" s="163">
        <v>9</v>
      </c>
      <c r="I21" s="163">
        <v>7</v>
      </c>
      <c r="J21" s="163">
        <v>8</v>
      </c>
      <c r="K21" s="163">
        <v>7</v>
      </c>
      <c r="L21" s="163">
        <v>9</v>
      </c>
      <c r="M21" s="164">
        <v>7</v>
      </c>
      <c r="N21" s="163">
        <v>83</v>
      </c>
      <c r="O21" s="167">
        <v>163</v>
      </c>
      <c r="P21" s="169"/>
      <c r="Q21" s="169" t="s">
        <v>191</v>
      </c>
      <c r="R21" s="173">
        <v>1</v>
      </c>
      <c r="S21" s="174" t="s">
        <v>25</v>
      </c>
      <c r="T21" s="175"/>
      <c r="U21" s="175"/>
      <c r="V21" s="175"/>
      <c r="W21" s="175"/>
      <c r="X21" s="176"/>
      <c r="Y21" s="383">
        <v>413</v>
      </c>
      <c r="Z21" s="384"/>
      <c r="AA21" s="385"/>
    </row>
    <row r="22" spans="1:30" ht="16.5" customHeight="1" thickBot="1">
      <c r="A22" s="171" t="s">
        <v>181</v>
      </c>
      <c r="B22" s="177">
        <v>8</v>
      </c>
      <c r="C22" s="178"/>
      <c r="D22" s="179">
        <v>8</v>
      </c>
      <c r="E22" s="179">
        <v>8</v>
      </c>
      <c r="F22" s="179">
        <v>8</v>
      </c>
      <c r="G22" s="179">
        <v>8</v>
      </c>
      <c r="H22" s="179">
        <v>8</v>
      </c>
      <c r="I22" s="179">
        <v>8</v>
      </c>
      <c r="J22" s="179">
        <v>9</v>
      </c>
      <c r="K22" s="179">
        <v>8</v>
      </c>
      <c r="L22" s="179">
        <v>8</v>
      </c>
      <c r="M22" s="180">
        <v>8</v>
      </c>
      <c r="N22" s="180">
        <v>81</v>
      </c>
      <c r="O22" s="181"/>
      <c r="P22" s="169"/>
      <c r="Q22" s="169"/>
      <c r="R22" s="182">
        <v>2</v>
      </c>
      <c r="S22" s="174" t="s">
        <v>79</v>
      </c>
      <c r="T22" s="175"/>
      <c r="U22" s="175"/>
      <c r="V22" s="175"/>
      <c r="W22" s="175"/>
      <c r="X22" s="176"/>
      <c r="Y22" s="383">
        <v>409</v>
      </c>
      <c r="Z22" s="384"/>
      <c r="AA22" s="385"/>
      <c r="AB22" s="386">
        <v>-4</v>
      </c>
      <c r="AC22" s="387"/>
      <c r="AD22" s="388"/>
    </row>
    <row r="23" spans="1:30" ht="16.5" customHeight="1" thickBot="1">
      <c r="A23" s="172" t="s">
        <v>86</v>
      </c>
      <c r="B23" s="183">
        <v>8</v>
      </c>
      <c r="C23" s="184"/>
      <c r="D23" s="185">
        <v>8</v>
      </c>
      <c r="E23" s="185">
        <v>7</v>
      </c>
      <c r="F23" s="185">
        <v>9</v>
      </c>
      <c r="G23" s="185">
        <v>6</v>
      </c>
      <c r="H23" s="185">
        <v>8</v>
      </c>
      <c r="I23" s="185">
        <v>8</v>
      </c>
      <c r="J23" s="185">
        <v>8</v>
      </c>
      <c r="K23" s="185">
        <v>9</v>
      </c>
      <c r="L23" s="185">
        <v>9</v>
      </c>
      <c r="M23" s="186">
        <v>8</v>
      </c>
      <c r="N23" s="185">
        <v>80</v>
      </c>
      <c r="O23" s="187">
        <v>161</v>
      </c>
      <c r="P23" s="169"/>
      <c r="Q23" s="169"/>
      <c r="R23" s="188">
        <v>3</v>
      </c>
      <c r="S23" s="174" t="s">
        <v>80</v>
      </c>
      <c r="T23" s="175"/>
      <c r="U23" s="175"/>
      <c r="V23" s="175"/>
      <c r="W23" s="175"/>
      <c r="X23" s="176"/>
      <c r="Y23" s="383">
        <v>401</v>
      </c>
      <c r="Z23" s="384"/>
      <c r="AA23" s="385"/>
      <c r="AB23" s="386">
        <v>-8</v>
      </c>
      <c r="AC23" s="387"/>
      <c r="AD23" s="388"/>
    </row>
    <row r="24" spans="1:17" ht="16.5" customHeight="1" thickBot="1">
      <c r="A24" s="171" t="s">
        <v>182</v>
      </c>
      <c r="B24" s="177">
        <v>8</v>
      </c>
      <c r="C24" s="178"/>
      <c r="D24" s="179">
        <v>8</v>
      </c>
      <c r="E24" s="179">
        <v>6</v>
      </c>
      <c r="F24" s="179">
        <v>6</v>
      </c>
      <c r="G24" s="179">
        <v>8</v>
      </c>
      <c r="H24" s="179">
        <v>7</v>
      </c>
      <c r="I24" s="179">
        <v>9</v>
      </c>
      <c r="J24" s="179">
        <v>8</v>
      </c>
      <c r="K24" s="179">
        <v>9</v>
      </c>
      <c r="L24" s="179">
        <v>7</v>
      </c>
      <c r="M24" s="180">
        <v>9</v>
      </c>
      <c r="N24" s="180">
        <v>77</v>
      </c>
      <c r="O24" s="181"/>
      <c r="P24" s="169"/>
      <c r="Q24" s="169"/>
    </row>
    <row r="25" spans="1:15" ht="16.5" customHeight="1" thickBot="1">
      <c r="A25" s="189" t="s">
        <v>183</v>
      </c>
      <c r="B25" s="183">
        <v>9</v>
      </c>
      <c r="C25" s="184"/>
      <c r="D25" s="185">
        <v>7</v>
      </c>
      <c r="E25" s="185">
        <v>9</v>
      </c>
      <c r="F25" s="185">
        <v>9</v>
      </c>
      <c r="G25" s="185">
        <v>6</v>
      </c>
      <c r="H25" s="185">
        <v>9</v>
      </c>
      <c r="I25" s="185">
        <v>7</v>
      </c>
      <c r="J25" s="185">
        <v>8</v>
      </c>
      <c r="K25" s="185">
        <v>9</v>
      </c>
      <c r="L25" s="185">
        <v>8</v>
      </c>
      <c r="M25" s="186">
        <v>6</v>
      </c>
      <c r="N25" s="185">
        <v>78</v>
      </c>
      <c r="O25" s="187">
        <v>155</v>
      </c>
    </row>
    <row r="26" spans="1:27" ht="16.5" customHeight="1" thickBot="1">
      <c r="A26" s="190" t="s">
        <v>41</v>
      </c>
      <c r="B26" s="177">
        <v>9</v>
      </c>
      <c r="C26" s="178"/>
      <c r="D26" s="179">
        <v>8</v>
      </c>
      <c r="E26" s="179">
        <v>8</v>
      </c>
      <c r="F26" s="179">
        <v>7</v>
      </c>
      <c r="G26" s="179">
        <v>8</v>
      </c>
      <c r="H26" s="179">
        <v>8</v>
      </c>
      <c r="I26" s="179">
        <v>9</v>
      </c>
      <c r="J26" s="179">
        <v>9</v>
      </c>
      <c r="K26" s="179">
        <v>8</v>
      </c>
      <c r="L26" s="179">
        <v>9</v>
      </c>
      <c r="M26" s="180">
        <v>7</v>
      </c>
      <c r="N26" s="180">
        <v>81</v>
      </c>
      <c r="O26" s="181"/>
      <c r="Q26" s="191" t="s">
        <v>46</v>
      </c>
      <c r="R26" s="173">
        <v>1</v>
      </c>
      <c r="S26" s="174" t="s">
        <v>25</v>
      </c>
      <c r="T26" s="175"/>
      <c r="U26" s="175"/>
      <c r="V26" s="175"/>
      <c r="W26" s="175"/>
      <c r="X26" s="176"/>
      <c r="Y26" s="383">
        <v>825</v>
      </c>
      <c r="Z26" s="384"/>
      <c r="AA26" s="385"/>
    </row>
    <row r="27" spans="1:30" ht="16.5" customHeight="1" thickBot="1">
      <c r="A27" s="189" t="s">
        <v>42</v>
      </c>
      <c r="B27" s="183">
        <v>9</v>
      </c>
      <c r="C27" s="184"/>
      <c r="D27" s="185">
        <v>8</v>
      </c>
      <c r="E27" s="185">
        <v>8</v>
      </c>
      <c r="F27" s="185">
        <v>9</v>
      </c>
      <c r="G27" s="185">
        <v>8</v>
      </c>
      <c r="H27" s="185">
        <v>9</v>
      </c>
      <c r="I27" s="185">
        <v>8</v>
      </c>
      <c r="J27" s="185">
        <v>9</v>
      </c>
      <c r="K27" s="185">
        <v>8</v>
      </c>
      <c r="L27" s="185">
        <v>9</v>
      </c>
      <c r="M27" s="186">
        <v>8</v>
      </c>
      <c r="N27" s="185">
        <v>84</v>
      </c>
      <c r="O27" s="187">
        <v>165</v>
      </c>
      <c r="R27" s="182">
        <v>2</v>
      </c>
      <c r="S27" s="174" t="s">
        <v>79</v>
      </c>
      <c r="T27" s="175"/>
      <c r="U27" s="175"/>
      <c r="V27" s="175"/>
      <c r="W27" s="175"/>
      <c r="X27" s="176"/>
      <c r="Y27" s="383">
        <v>819</v>
      </c>
      <c r="Z27" s="384"/>
      <c r="AA27" s="385"/>
      <c r="AB27" s="386">
        <v>-6</v>
      </c>
      <c r="AC27" s="387"/>
      <c r="AD27" s="388"/>
    </row>
    <row r="28" spans="1:30" ht="16.5" customHeight="1" thickBot="1">
      <c r="A28" s="171" t="s">
        <v>184</v>
      </c>
      <c r="B28" s="177">
        <v>8</v>
      </c>
      <c r="C28" s="178"/>
      <c r="D28" s="179">
        <v>8</v>
      </c>
      <c r="E28" s="179">
        <v>8</v>
      </c>
      <c r="F28" s="179">
        <v>8</v>
      </c>
      <c r="G28" s="179">
        <v>8</v>
      </c>
      <c r="H28" s="179">
        <v>8</v>
      </c>
      <c r="I28" s="179">
        <v>9</v>
      </c>
      <c r="J28" s="179">
        <v>9</v>
      </c>
      <c r="K28" s="179">
        <v>7</v>
      </c>
      <c r="L28" s="179">
        <v>8</v>
      </c>
      <c r="M28" s="180">
        <v>9</v>
      </c>
      <c r="N28" s="180">
        <v>82</v>
      </c>
      <c r="O28" s="181"/>
      <c r="R28" s="188">
        <v>3</v>
      </c>
      <c r="S28" s="174" t="s">
        <v>80</v>
      </c>
      <c r="T28" s="175"/>
      <c r="U28" s="175"/>
      <c r="V28" s="175"/>
      <c r="W28" s="175"/>
      <c r="X28" s="176"/>
      <c r="Y28" s="383">
        <v>811</v>
      </c>
      <c r="Z28" s="384"/>
      <c r="AA28" s="385"/>
      <c r="AB28" s="386">
        <v>-8</v>
      </c>
      <c r="AC28" s="387"/>
      <c r="AD28" s="388"/>
    </row>
    <row r="29" spans="1:15" ht="16.5" customHeight="1" thickBot="1">
      <c r="A29" s="189" t="s">
        <v>8</v>
      </c>
      <c r="B29" s="183">
        <v>8</v>
      </c>
      <c r="C29" s="184"/>
      <c r="D29" s="185">
        <v>9</v>
      </c>
      <c r="E29" s="185">
        <v>9</v>
      </c>
      <c r="F29" s="185">
        <v>9</v>
      </c>
      <c r="G29" s="185">
        <v>9</v>
      </c>
      <c r="H29" s="185">
        <v>9</v>
      </c>
      <c r="I29" s="185">
        <v>8</v>
      </c>
      <c r="J29" s="185">
        <v>8</v>
      </c>
      <c r="K29" s="185">
        <v>8</v>
      </c>
      <c r="L29" s="185">
        <v>8</v>
      </c>
      <c r="M29" s="186">
        <v>8</v>
      </c>
      <c r="N29" s="185">
        <v>85</v>
      </c>
      <c r="O29" s="187">
        <v>167</v>
      </c>
    </row>
    <row r="30" spans="2:15" ht="19.5" customHeight="1" thickBot="1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3">
        <v>811</v>
      </c>
    </row>
  </sheetData>
  <sheetProtection/>
  <mergeCells count="10">
    <mergeCell ref="Y27:AA27"/>
    <mergeCell ref="AB27:AD27"/>
    <mergeCell ref="Y28:AA28"/>
    <mergeCell ref="AB28:AD28"/>
    <mergeCell ref="Y21:AA21"/>
    <mergeCell ref="Y22:AA22"/>
    <mergeCell ref="AB22:AD22"/>
    <mergeCell ref="Y23:AA23"/>
    <mergeCell ref="AB23:AD23"/>
    <mergeCell ref="Y26:AA26"/>
  </mergeCells>
  <printOptions/>
  <pageMargins left="0.5118110236220472" right="0.5118110236220472" top="0.5511811023622047" bottom="0.551181102362204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selection activeCell="A1" sqref="A1:Y1"/>
    </sheetView>
  </sheetViews>
  <sheetFormatPr defaultColWidth="11.421875" defaultRowHeight="12.75"/>
  <cols>
    <col min="1" max="1" width="2.57421875" style="97" customWidth="1"/>
    <col min="2" max="2" width="20.421875" style="97" customWidth="1"/>
    <col min="3" max="14" width="2.00390625" style="97" customWidth="1"/>
    <col min="15" max="15" width="4.00390625" style="97" customWidth="1"/>
    <col min="16" max="16" width="6.28125" style="97" customWidth="1"/>
    <col min="17" max="17" width="12.421875" style="97" customWidth="1"/>
    <col min="18" max="18" width="5.57421875" style="97" customWidth="1"/>
    <col min="19" max="19" width="20.421875" style="97" customWidth="1"/>
    <col min="20" max="31" width="2.00390625" style="97" customWidth="1"/>
    <col min="32" max="32" width="4.00390625" style="97" customWidth="1"/>
    <col min="33" max="33" width="6.28125" style="97" customWidth="1"/>
    <col min="34" max="16384" width="11.421875" style="97" customWidth="1"/>
  </cols>
  <sheetData>
    <row r="1" spans="1:34" ht="57" customHeight="1">
      <c r="A1" s="94"/>
      <c r="B1" s="95" t="s">
        <v>174</v>
      </c>
      <c r="C1" s="95" t="s">
        <v>175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23.25">
      <c r="A2" s="94"/>
      <c r="B2" s="98" t="s">
        <v>176</v>
      </c>
      <c r="C2" s="96"/>
      <c r="D2" s="96"/>
      <c r="E2" s="96"/>
      <c r="F2" s="95" t="s">
        <v>177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4"/>
      <c r="S2" s="96"/>
      <c r="T2" s="96"/>
      <c r="U2" s="96"/>
      <c r="V2" s="96"/>
      <c r="W2" s="96"/>
      <c r="X2" s="96"/>
      <c r="Y2" s="96"/>
      <c r="Z2" s="99" t="s">
        <v>178</v>
      </c>
      <c r="AA2" s="96"/>
      <c r="AB2" s="96"/>
      <c r="AC2" s="96"/>
      <c r="AD2" s="96"/>
      <c r="AE2" s="96"/>
      <c r="AF2" s="96"/>
      <c r="AG2" s="96"/>
      <c r="AH2" s="96"/>
    </row>
    <row r="3" spans="1:34" ht="12.75">
      <c r="A3" s="94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4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5.75">
      <c r="A4" s="100">
        <v>1</v>
      </c>
      <c r="B4" s="101" t="s">
        <v>0</v>
      </c>
      <c r="C4" s="389" t="s">
        <v>80</v>
      </c>
      <c r="D4" s="389"/>
      <c r="E4" s="389"/>
      <c r="F4" s="389"/>
      <c r="G4" s="389"/>
      <c r="H4" s="389"/>
      <c r="I4" s="389"/>
      <c r="J4" s="389"/>
      <c r="K4" s="389"/>
      <c r="L4" s="389"/>
      <c r="M4" s="390" t="s">
        <v>2</v>
      </c>
      <c r="N4" s="390"/>
      <c r="O4" s="390"/>
      <c r="P4" s="102" t="s">
        <v>5</v>
      </c>
      <c r="Q4" s="104"/>
      <c r="R4" s="100">
        <v>2</v>
      </c>
      <c r="S4" s="101" t="s">
        <v>0</v>
      </c>
      <c r="T4" s="391" t="s">
        <v>25</v>
      </c>
      <c r="U4" s="391"/>
      <c r="V4" s="391"/>
      <c r="W4" s="391"/>
      <c r="X4" s="391"/>
      <c r="Y4" s="391"/>
      <c r="Z4" s="391"/>
      <c r="AA4" s="391"/>
      <c r="AB4" s="391"/>
      <c r="AC4" s="391"/>
      <c r="AD4" s="390" t="s">
        <v>2</v>
      </c>
      <c r="AE4" s="390"/>
      <c r="AF4" s="390"/>
      <c r="AG4" s="102" t="s">
        <v>26</v>
      </c>
      <c r="AH4" s="104"/>
    </row>
    <row r="5" spans="1:34" ht="15.75">
      <c r="A5" s="100"/>
      <c r="B5" s="105"/>
      <c r="C5" s="10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0"/>
      <c r="S5" s="105"/>
      <c r="T5" s="105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ht="14.25">
      <c r="A6" s="94"/>
      <c r="B6" s="106" t="s">
        <v>179</v>
      </c>
      <c r="C6" s="107">
        <v>9</v>
      </c>
      <c r="D6" s="108"/>
      <c r="E6" s="109">
        <v>5</v>
      </c>
      <c r="F6" s="109">
        <v>9</v>
      </c>
      <c r="G6" s="109">
        <v>9</v>
      </c>
      <c r="H6" s="109">
        <v>8</v>
      </c>
      <c r="I6" s="109">
        <v>7</v>
      </c>
      <c r="J6" s="109">
        <v>5</v>
      </c>
      <c r="K6" s="109">
        <v>8</v>
      </c>
      <c r="L6" s="109">
        <v>9</v>
      </c>
      <c r="M6" s="109">
        <v>9</v>
      </c>
      <c r="N6" s="110">
        <v>9</v>
      </c>
      <c r="O6" s="111">
        <v>78</v>
      </c>
      <c r="P6" s="112"/>
      <c r="Q6" s="96"/>
      <c r="R6" s="94"/>
      <c r="S6" s="106" t="s">
        <v>180</v>
      </c>
      <c r="T6" s="107">
        <v>6</v>
      </c>
      <c r="U6" s="108"/>
      <c r="V6" s="109">
        <v>5</v>
      </c>
      <c r="W6" s="109">
        <v>9</v>
      </c>
      <c r="X6" s="109">
        <v>8</v>
      </c>
      <c r="Y6" s="109">
        <v>9</v>
      </c>
      <c r="Z6" s="109">
        <v>8</v>
      </c>
      <c r="AA6" s="109">
        <v>8</v>
      </c>
      <c r="AB6" s="109">
        <v>8</v>
      </c>
      <c r="AC6" s="109">
        <v>7</v>
      </c>
      <c r="AD6" s="109">
        <v>6</v>
      </c>
      <c r="AE6" s="110">
        <v>8</v>
      </c>
      <c r="AF6" s="111">
        <v>76</v>
      </c>
      <c r="AG6" s="112"/>
      <c r="AH6" s="96"/>
    </row>
    <row r="7" spans="1:34" ht="14.25">
      <c r="A7" s="94"/>
      <c r="B7" s="113" t="s">
        <v>83</v>
      </c>
      <c r="C7" s="114">
        <v>8</v>
      </c>
      <c r="D7" s="108"/>
      <c r="E7" s="115">
        <v>8</v>
      </c>
      <c r="F7" s="115">
        <v>9</v>
      </c>
      <c r="G7" s="115">
        <v>8</v>
      </c>
      <c r="H7" s="115">
        <v>8</v>
      </c>
      <c r="I7" s="115">
        <v>8</v>
      </c>
      <c r="J7" s="115">
        <v>8</v>
      </c>
      <c r="K7" s="115">
        <v>8</v>
      </c>
      <c r="L7" s="115">
        <v>6</v>
      </c>
      <c r="M7" s="115">
        <v>7</v>
      </c>
      <c r="N7" s="116">
        <v>8</v>
      </c>
      <c r="O7" s="111">
        <v>78</v>
      </c>
      <c r="P7" s="117">
        <v>156</v>
      </c>
      <c r="Q7" s="96"/>
      <c r="R7" s="94"/>
      <c r="S7" s="113" t="s">
        <v>134</v>
      </c>
      <c r="T7" s="114">
        <v>8</v>
      </c>
      <c r="U7" s="108"/>
      <c r="V7" s="115">
        <v>9</v>
      </c>
      <c r="W7" s="115">
        <v>6</v>
      </c>
      <c r="X7" s="115">
        <v>9</v>
      </c>
      <c r="Y7" s="115">
        <v>9</v>
      </c>
      <c r="Z7" s="115">
        <v>6</v>
      </c>
      <c r="AA7" s="115">
        <v>7</v>
      </c>
      <c r="AB7" s="115">
        <v>9</v>
      </c>
      <c r="AC7" s="115">
        <v>7</v>
      </c>
      <c r="AD7" s="115">
        <v>9</v>
      </c>
      <c r="AE7" s="116">
        <v>8</v>
      </c>
      <c r="AF7" s="111">
        <v>79</v>
      </c>
      <c r="AG7" s="117">
        <v>155</v>
      </c>
      <c r="AH7" s="96"/>
    </row>
    <row r="8" spans="1:34" ht="14.25">
      <c r="A8" s="94"/>
      <c r="B8" s="106" t="s">
        <v>181</v>
      </c>
      <c r="C8" s="107">
        <v>8</v>
      </c>
      <c r="D8" s="108"/>
      <c r="E8" s="109">
        <v>7</v>
      </c>
      <c r="F8" s="109">
        <v>7</v>
      </c>
      <c r="G8" s="118" t="s">
        <v>135</v>
      </c>
      <c r="H8" s="109">
        <v>7</v>
      </c>
      <c r="I8" s="109">
        <v>8</v>
      </c>
      <c r="J8" s="109">
        <v>7</v>
      </c>
      <c r="K8" s="109">
        <v>8</v>
      </c>
      <c r="L8" s="109">
        <v>9</v>
      </c>
      <c r="M8" s="109">
        <v>6</v>
      </c>
      <c r="N8" s="110">
        <v>6</v>
      </c>
      <c r="O8" s="111">
        <v>65</v>
      </c>
      <c r="P8" s="112"/>
      <c r="Q8" s="96"/>
      <c r="R8" s="94"/>
      <c r="S8" s="106" t="s">
        <v>29</v>
      </c>
      <c r="T8" s="107">
        <v>9</v>
      </c>
      <c r="U8" s="108"/>
      <c r="V8" s="109">
        <v>7</v>
      </c>
      <c r="W8" s="109">
        <v>9</v>
      </c>
      <c r="X8" s="109">
        <v>7</v>
      </c>
      <c r="Y8" s="109">
        <v>9</v>
      </c>
      <c r="Z8" s="109">
        <v>8</v>
      </c>
      <c r="AA8" s="109">
        <v>9</v>
      </c>
      <c r="AB8" s="109">
        <v>8</v>
      </c>
      <c r="AC8" s="109">
        <v>6</v>
      </c>
      <c r="AD8" s="109">
        <v>8</v>
      </c>
      <c r="AE8" s="110">
        <v>8</v>
      </c>
      <c r="AF8" s="111">
        <v>79</v>
      </c>
      <c r="AG8" s="112"/>
      <c r="AH8" s="96"/>
    </row>
    <row r="9" spans="1:34" ht="14.25">
      <c r="A9" s="94"/>
      <c r="B9" s="113" t="s">
        <v>86</v>
      </c>
      <c r="C9" s="114">
        <v>7</v>
      </c>
      <c r="D9" s="108"/>
      <c r="E9" s="115">
        <v>9</v>
      </c>
      <c r="F9" s="115">
        <v>9</v>
      </c>
      <c r="G9" s="115">
        <v>7</v>
      </c>
      <c r="H9" s="115">
        <v>8</v>
      </c>
      <c r="I9" s="115">
        <v>7</v>
      </c>
      <c r="J9" s="115">
        <v>9</v>
      </c>
      <c r="K9" s="115">
        <v>8</v>
      </c>
      <c r="L9" s="115">
        <v>9</v>
      </c>
      <c r="M9" s="115">
        <v>7</v>
      </c>
      <c r="N9" s="116">
        <v>9</v>
      </c>
      <c r="O9" s="111">
        <v>82</v>
      </c>
      <c r="P9" s="117">
        <v>147</v>
      </c>
      <c r="Q9" s="119"/>
      <c r="R9" s="94"/>
      <c r="S9" s="113" t="s">
        <v>20</v>
      </c>
      <c r="T9" s="114">
        <v>9</v>
      </c>
      <c r="U9" s="108"/>
      <c r="V9" s="115">
        <v>7</v>
      </c>
      <c r="W9" s="115">
        <v>9</v>
      </c>
      <c r="X9" s="115">
        <v>9</v>
      </c>
      <c r="Y9" s="115">
        <v>8</v>
      </c>
      <c r="Z9" s="115">
        <v>7</v>
      </c>
      <c r="AA9" s="115">
        <v>9</v>
      </c>
      <c r="AB9" s="115">
        <v>4</v>
      </c>
      <c r="AC9" s="115">
        <v>9</v>
      </c>
      <c r="AD9" s="115">
        <v>8</v>
      </c>
      <c r="AE9" s="116">
        <v>7</v>
      </c>
      <c r="AF9" s="111">
        <v>77</v>
      </c>
      <c r="AG9" s="117">
        <v>156</v>
      </c>
      <c r="AH9" s="96"/>
    </row>
    <row r="10" spans="1:34" ht="14.25">
      <c r="A10" s="94"/>
      <c r="B10" s="106" t="s">
        <v>182</v>
      </c>
      <c r="C10" s="120" t="s">
        <v>135</v>
      </c>
      <c r="D10" s="108"/>
      <c r="E10" s="109">
        <v>5</v>
      </c>
      <c r="F10" s="109">
        <v>9</v>
      </c>
      <c r="G10" s="109">
        <v>9</v>
      </c>
      <c r="H10" s="109">
        <v>8</v>
      </c>
      <c r="I10" s="109">
        <v>9</v>
      </c>
      <c r="J10" s="109">
        <v>9</v>
      </c>
      <c r="K10" s="109">
        <v>8</v>
      </c>
      <c r="L10" s="109">
        <v>8</v>
      </c>
      <c r="M10" s="109">
        <v>9</v>
      </c>
      <c r="N10" s="110">
        <v>7</v>
      </c>
      <c r="O10" s="111">
        <v>81</v>
      </c>
      <c r="P10" s="112"/>
      <c r="Q10" s="96"/>
      <c r="R10" s="94"/>
      <c r="S10" s="106" t="s">
        <v>138</v>
      </c>
      <c r="T10" s="107">
        <v>9</v>
      </c>
      <c r="U10" s="108"/>
      <c r="V10" s="109">
        <v>6</v>
      </c>
      <c r="W10" s="109">
        <v>7</v>
      </c>
      <c r="X10" s="109">
        <v>9</v>
      </c>
      <c r="Y10" s="109">
        <v>7</v>
      </c>
      <c r="Z10" s="109">
        <v>6</v>
      </c>
      <c r="AA10" s="109">
        <v>9</v>
      </c>
      <c r="AB10" s="109">
        <v>8</v>
      </c>
      <c r="AC10" s="109">
        <v>8</v>
      </c>
      <c r="AD10" s="109">
        <v>7</v>
      </c>
      <c r="AE10" s="121" t="s">
        <v>135</v>
      </c>
      <c r="AF10" s="111">
        <v>67</v>
      </c>
      <c r="AG10" s="112"/>
      <c r="AH10" s="96"/>
    </row>
    <row r="11" spans="1:34" ht="14.25">
      <c r="A11" s="94"/>
      <c r="B11" s="113" t="s">
        <v>183</v>
      </c>
      <c r="C11" s="122" t="s">
        <v>135</v>
      </c>
      <c r="D11" s="108"/>
      <c r="E11" s="115">
        <v>9</v>
      </c>
      <c r="F11" s="115">
        <v>5</v>
      </c>
      <c r="G11" s="115">
        <v>8</v>
      </c>
      <c r="H11" s="123" t="s">
        <v>135</v>
      </c>
      <c r="I11" s="115">
        <v>4</v>
      </c>
      <c r="J11" s="115">
        <v>8</v>
      </c>
      <c r="K11" s="115">
        <v>8</v>
      </c>
      <c r="L11" s="115">
        <v>9</v>
      </c>
      <c r="M11" s="115">
        <v>9</v>
      </c>
      <c r="N11" s="116">
        <v>8</v>
      </c>
      <c r="O11" s="111">
        <v>68</v>
      </c>
      <c r="P11" s="117">
        <v>149</v>
      </c>
      <c r="Q11" s="96"/>
      <c r="R11" s="94"/>
      <c r="S11" s="113" t="s">
        <v>38</v>
      </c>
      <c r="T11" s="114">
        <v>8</v>
      </c>
      <c r="U11" s="108"/>
      <c r="V11" s="115">
        <v>7</v>
      </c>
      <c r="W11" s="115">
        <v>7</v>
      </c>
      <c r="X11" s="115">
        <v>9</v>
      </c>
      <c r="Y11" s="115">
        <v>7</v>
      </c>
      <c r="Z11" s="115">
        <v>7</v>
      </c>
      <c r="AA11" s="115">
        <v>7</v>
      </c>
      <c r="AB11" s="115">
        <v>9</v>
      </c>
      <c r="AC11" s="115">
        <v>4</v>
      </c>
      <c r="AD11" s="115">
        <v>8</v>
      </c>
      <c r="AE11" s="116">
        <v>6</v>
      </c>
      <c r="AF11" s="111">
        <v>71</v>
      </c>
      <c r="AG11" s="117">
        <v>138</v>
      </c>
      <c r="AH11" s="96"/>
    </row>
    <row r="12" spans="1:34" ht="14.25">
      <c r="A12" s="94"/>
      <c r="B12" s="124" t="s">
        <v>41</v>
      </c>
      <c r="C12" s="107">
        <v>7</v>
      </c>
      <c r="D12" s="108"/>
      <c r="E12" s="109">
        <v>8</v>
      </c>
      <c r="F12" s="109">
        <v>8</v>
      </c>
      <c r="G12" s="109">
        <v>6</v>
      </c>
      <c r="H12" s="109">
        <v>9</v>
      </c>
      <c r="I12" s="109">
        <v>9</v>
      </c>
      <c r="J12" s="109">
        <v>8</v>
      </c>
      <c r="K12" s="109">
        <v>8</v>
      </c>
      <c r="L12" s="109">
        <v>8</v>
      </c>
      <c r="M12" s="109">
        <v>8</v>
      </c>
      <c r="N12" s="110">
        <v>4</v>
      </c>
      <c r="O12" s="111">
        <v>76</v>
      </c>
      <c r="P12" s="112"/>
      <c r="Q12" s="96"/>
      <c r="R12" s="94"/>
      <c r="S12" s="106" t="s">
        <v>32</v>
      </c>
      <c r="T12" s="107">
        <v>7</v>
      </c>
      <c r="U12" s="108"/>
      <c r="V12" s="109">
        <v>6</v>
      </c>
      <c r="W12" s="109">
        <v>8</v>
      </c>
      <c r="X12" s="109">
        <v>8</v>
      </c>
      <c r="Y12" s="109">
        <v>9</v>
      </c>
      <c r="Z12" s="109">
        <v>6</v>
      </c>
      <c r="AA12" s="109">
        <v>7</v>
      </c>
      <c r="AB12" s="109">
        <v>7</v>
      </c>
      <c r="AC12" s="109">
        <v>6</v>
      </c>
      <c r="AD12" s="109">
        <v>8</v>
      </c>
      <c r="AE12" s="110">
        <v>8</v>
      </c>
      <c r="AF12" s="111">
        <v>73</v>
      </c>
      <c r="AG12" s="112"/>
      <c r="AH12" s="96"/>
    </row>
    <row r="13" spans="1:34" ht="14.25">
      <c r="A13" s="94"/>
      <c r="B13" s="113" t="s">
        <v>42</v>
      </c>
      <c r="C13" s="114">
        <v>9</v>
      </c>
      <c r="D13" s="108"/>
      <c r="E13" s="115">
        <v>9</v>
      </c>
      <c r="F13" s="115">
        <v>9</v>
      </c>
      <c r="G13" s="115">
        <v>9</v>
      </c>
      <c r="H13" s="115">
        <v>8</v>
      </c>
      <c r="I13" s="115">
        <v>8</v>
      </c>
      <c r="J13" s="115">
        <v>9</v>
      </c>
      <c r="K13" s="115">
        <v>9</v>
      </c>
      <c r="L13" s="115">
        <v>7</v>
      </c>
      <c r="M13" s="115">
        <v>8</v>
      </c>
      <c r="N13" s="116">
        <v>8</v>
      </c>
      <c r="O13" s="111">
        <v>84</v>
      </c>
      <c r="P13" s="117">
        <v>160</v>
      </c>
      <c r="Q13" s="96"/>
      <c r="R13" s="94"/>
      <c r="S13" s="113" t="s">
        <v>34</v>
      </c>
      <c r="T13" s="114">
        <v>7</v>
      </c>
      <c r="U13" s="108"/>
      <c r="V13" s="115">
        <v>6</v>
      </c>
      <c r="W13" s="115">
        <v>8</v>
      </c>
      <c r="X13" s="115">
        <v>8</v>
      </c>
      <c r="Y13" s="115">
        <v>7</v>
      </c>
      <c r="Z13" s="115">
        <v>7</v>
      </c>
      <c r="AA13" s="115">
        <v>7</v>
      </c>
      <c r="AB13" s="115">
        <v>8</v>
      </c>
      <c r="AC13" s="115">
        <v>7</v>
      </c>
      <c r="AD13" s="115">
        <v>7</v>
      </c>
      <c r="AE13" s="116">
        <v>9</v>
      </c>
      <c r="AF13" s="111">
        <v>74</v>
      </c>
      <c r="AG13" s="117">
        <v>147</v>
      </c>
      <c r="AH13" s="96"/>
    </row>
    <row r="14" spans="1:34" ht="14.25">
      <c r="A14" s="94"/>
      <c r="B14" s="106" t="s">
        <v>184</v>
      </c>
      <c r="C14" s="107">
        <v>9</v>
      </c>
      <c r="D14" s="108"/>
      <c r="E14" s="118" t="s">
        <v>135</v>
      </c>
      <c r="F14" s="125">
        <v>8</v>
      </c>
      <c r="G14" s="109">
        <v>8</v>
      </c>
      <c r="H14" s="109">
        <v>8</v>
      </c>
      <c r="I14" s="109">
        <v>7</v>
      </c>
      <c r="J14" s="109">
        <v>9</v>
      </c>
      <c r="K14" s="109">
        <v>9</v>
      </c>
      <c r="L14" s="109">
        <v>8</v>
      </c>
      <c r="M14" s="109">
        <v>9</v>
      </c>
      <c r="N14" s="110">
        <v>8</v>
      </c>
      <c r="O14" s="111">
        <v>74</v>
      </c>
      <c r="P14" s="112"/>
      <c r="Q14" s="96"/>
      <c r="R14" s="94"/>
      <c r="S14" s="106" t="s">
        <v>32</v>
      </c>
      <c r="T14" s="107">
        <v>8</v>
      </c>
      <c r="U14" s="108"/>
      <c r="V14" s="109">
        <v>9</v>
      </c>
      <c r="W14" s="125">
        <v>6</v>
      </c>
      <c r="X14" s="109">
        <v>7</v>
      </c>
      <c r="Y14" s="109">
        <v>9</v>
      </c>
      <c r="Z14" s="109">
        <v>8</v>
      </c>
      <c r="AA14" s="109">
        <v>6</v>
      </c>
      <c r="AB14" s="109">
        <v>9</v>
      </c>
      <c r="AC14" s="109">
        <v>8</v>
      </c>
      <c r="AD14" s="109">
        <v>9</v>
      </c>
      <c r="AE14" s="110">
        <v>8</v>
      </c>
      <c r="AF14" s="111">
        <v>79</v>
      </c>
      <c r="AG14" s="112"/>
      <c r="AH14" s="96"/>
    </row>
    <row r="15" spans="1:34" ht="14.25">
      <c r="A15" s="94"/>
      <c r="B15" s="113" t="s">
        <v>8</v>
      </c>
      <c r="C15" s="114">
        <v>8</v>
      </c>
      <c r="D15" s="108"/>
      <c r="E15" s="115">
        <v>8</v>
      </c>
      <c r="F15" s="115">
        <v>9</v>
      </c>
      <c r="G15" s="115">
        <v>5</v>
      </c>
      <c r="H15" s="115">
        <v>7</v>
      </c>
      <c r="I15" s="115">
        <v>7</v>
      </c>
      <c r="J15" s="115">
        <v>4</v>
      </c>
      <c r="K15" s="115">
        <v>8</v>
      </c>
      <c r="L15" s="115">
        <v>7</v>
      </c>
      <c r="M15" s="115">
        <v>7</v>
      </c>
      <c r="N15" s="116">
        <v>6</v>
      </c>
      <c r="O15" s="111">
        <v>68</v>
      </c>
      <c r="P15" s="117">
        <v>142</v>
      </c>
      <c r="Q15" s="96"/>
      <c r="R15" s="94"/>
      <c r="S15" s="113" t="s">
        <v>44</v>
      </c>
      <c r="T15" s="114">
        <v>8</v>
      </c>
      <c r="U15" s="108"/>
      <c r="V15" s="115">
        <v>7</v>
      </c>
      <c r="W15" s="115">
        <v>8</v>
      </c>
      <c r="X15" s="115">
        <v>8</v>
      </c>
      <c r="Y15" s="115">
        <v>6</v>
      </c>
      <c r="Z15" s="115">
        <v>9</v>
      </c>
      <c r="AA15" s="115">
        <v>6</v>
      </c>
      <c r="AB15" s="115">
        <v>8</v>
      </c>
      <c r="AC15" s="115">
        <v>9</v>
      </c>
      <c r="AD15" s="115">
        <v>8</v>
      </c>
      <c r="AE15" s="116">
        <v>8</v>
      </c>
      <c r="AF15" s="111">
        <v>77</v>
      </c>
      <c r="AG15" s="117">
        <v>156</v>
      </c>
      <c r="AH15" s="96"/>
    </row>
    <row r="16" spans="1:34" ht="14.25">
      <c r="A16" s="94"/>
      <c r="B16" s="9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12"/>
      <c r="P16" s="112"/>
      <c r="Q16" s="96"/>
      <c r="R16" s="94"/>
      <c r="S16" s="9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12"/>
      <c r="AG16" s="112"/>
      <c r="AH16" s="96"/>
    </row>
    <row r="17" spans="1:34" ht="15">
      <c r="A17" s="94"/>
      <c r="B17" s="9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12"/>
      <c r="P17" s="127">
        <v>754</v>
      </c>
      <c r="Q17" s="96"/>
      <c r="R17" s="94"/>
      <c r="S17" s="9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12"/>
      <c r="AG17" s="127">
        <v>752</v>
      </c>
      <c r="AH17" s="96"/>
    </row>
    <row r="18" spans="1:34" ht="12.75">
      <c r="A18" s="94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4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</row>
    <row r="19" spans="1:34" ht="12.75">
      <c r="A19" s="94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4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</row>
    <row r="20" spans="1:34" ht="15.75">
      <c r="A20" s="100">
        <v>3</v>
      </c>
      <c r="B20" s="101" t="s">
        <v>0</v>
      </c>
      <c r="C20" s="389" t="s">
        <v>185</v>
      </c>
      <c r="D20" s="389"/>
      <c r="E20" s="389"/>
      <c r="F20" s="389"/>
      <c r="G20" s="389"/>
      <c r="H20" s="389"/>
      <c r="I20" s="389"/>
      <c r="J20" s="389"/>
      <c r="K20" s="389"/>
      <c r="L20" s="389"/>
      <c r="M20" s="390" t="s">
        <v>2</v>
      </c>
      <c r="N20" s="390"/>
      <c r="O20" s="390"/>
      <c r="P20" s="102" t="s">
        <v>28</v>
      </c>
      <c r="Q20" s="96"/>
      <c r="R20" s="100"/>
      <c r="S20" s="96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0"/>
      <c r="AE20" s="390"/>
      <c r="AF20" s="390"/>
      <c r="AG20" s="102"/>
      <c r="AH20" s="96"/>
    </row>
    <row r="21" spans="1:34" ht="15.75">
      <c r="A21" s="100"/>
      <c r="B21" s="105"/>
      <c r="C21" s="105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96"/>
      <c r="P21" s="96"/>
      <c r="Q21" s="96"/>
      <c r="R21" s="100"/>
      <c r="S21" s="96"/>
      <c r="T21" s="105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</row>
    <row r="22" spans="1:34" ht="15">
      <c r="A22" s="94"/>
      <c r="B22" s="106" t="s">
        <v>37</v>
      </c>
      <c r="C22" s="107">
        <v>5</v>
      </c>
      <c r="D22" s="108"/>
      <c r="E22" s="109">
        <v>6</v>
      </c>
      <c r="F22" s="109">
        <v>9</v>
      </c>
      <c r="G22" s="118" t="s">
        <v>135</v>
      </c>
      <c r="H22" s="109">
        <v>7</v>
      </c>
      <c r="I22" s="109">
        <v>9</v>
      </c>
      <c r="J22" s="109">
        <v>5</v>
      </c>
      <c r="K22" s="118" t="s">
        <v>135</v>
      </c>
      <c r="L22" s="109">
        <v>7</v>
      </c>
      <c r="M22" s="109">
        <v>8</v>
      </c>
      <c r="N22" s="110">
        <v>7</v>
      </c>
      <c r="O22" s="111">
        <v>58</v>
      </c>
      <c r="P22" s="112"/>
      <c r="Q22" s="96"/>
      <c r="R22" s="94"/>
      <c r="S22" s="96" t="s">
        <v>47</v>
      </c>
      <c r="T22" s="128">
        <v>1</v>
      </c>
      <c r="U22" s="129" t="s">
        <v>80</v>
      </c>
      <c r="V22" s="130"/>
      <c r="W22" s="130"/>
      <c r="X22" s="130"/>
      <c r="Y22" s="130"/>
      <c r="Z22" s="130"/>
      <c r="AA22" s="130"/>
      <c r="AB22" s="130"/>
      <c r="AC22" s="130"/>
      <c r="AD22" s="130"/>
      <c r="AE22" s="393">
        <v>374</v>
      </c>
      <c r="AF22" s="394"/>
      <c r="AG22" s="131"/>
      <c r="AH22" s="96"/>
    </row>
    <row r="23" spans="1:34" ht="15">
      <c r="A23" s="94"/>
      <c r="B23" s="113" t="s">
        <v>39</v>
      </c>
      <c r="C23" s="114">
        <v>8</v>
      </c>
      <c r="D23" s="108"/>
      <c r="E23" s="115">
        <v>8</v>
      </c>
      <c r="F23" s="115">
        <v>9</v>
      </c>
      <c r="G23" s="115">
        <v>7</v>
      </c>
      <c r="H23" s="115">
        <v>8</v>
      </c>
      <c r="I23" s="115">
        <v>8</v>
      </c>
      <c r="J23" s="115">
        <v>5</v>
      </c>
      <c r="K23" s="115">
        <v>7</v>
      </c>
      <c r="L23" s="123" t="s">
        <v>135</v>
      </c>
      <c r="M23" s="115">
        <v>9</v>
      </c>
      <c r="N23" s="116">
        <v>9</v>
      </c>
      <c r="O23" s="111">
        <v>70</v>
      </c>
      <c r="P23" s="117">
        <v>128</v>
      </c>
      <c r="Q23" s="96"/>
      <c r="R23" s="94"/>
      <c r="S23" s="96"/>
      <c r="T23" s="132">
        <v>1</v>
      </c>
      <c r="U23" s="129" t="s">
        <v>25</v>
      </c>
      <c r="V23" s="130"/>
      <c r="W23" s="130"/>
      <c r="X23" s="130"/>
      <c r="Y23" s="130"/>
      <c r="Z23" s="130"/>
      <c r="AA23" s="130"/>
      <c r="AB23" s="130"/>
      <c r="AC23" s="130"/>
      <c r="AD23" s="130"/>
      <c r="AE23" s="393">
        <v>374</v>
      </c>
      <c r="AF23" s="394"/>
      <c r="AG23" s="133">
        <v>0</v>
      </c>
      <c r="AH23" s="96"/>
    </row>
    <row r="24" spans="1:34" ht="15">
      <c r="A24" s="94"/>
      <c r="B24" s="106" t="s">
        <v>84</v>
      </c>
      <c r="C24" s="107">
        <v>9</v>
      </c>
      <c r="D24" s="108"/>
      <c r="E24" s="109">
        <v>4</v>
      </c>
      <c r="F24" s="109">
        <v>5</v>
      </c>
      <c r="G24" s="109">
        <v>8</v>
      </c>
      <c r="H24" s="109">
        <v>9</v>
      </c>
      <c r="I24" s="109">
        <v>7</v>
      </c>
      <c r="J24" s="109">
        <v>7</v>
      </c>
      <c r="K24" s="109">
        <v>8</v>
      </c>
      <c r="L24" s="109">
        <v>8</v>
      </c>
      <c r="M24" s="109">
        <v>7</v>
      </c>
      <c r="N24" s="110">
        <v>9</v>
      </c>
      <c r="O24" s="111">
        <v>72</v>
      </c>
      <c r="P24" s="112"/>
      <c r="Q24" s="96"/>
      <c r="R24" s="94"/>
      <c r="S24" s="96"/>
      <c r="T24" s="132">
        <v>3</v>
      </c>
      <c r="U24" s="129" t="s">
        <v>185</v>
      </c>
      <c r="V24" s="130"/>
      <c r="W24" s="130"/>
      <c r="X24" s="130"/>
      <c r="Y24" s="130"/>
      <c r="Z24" s="130"/>
      <c r="AA24" s="130"/>
      <c r="AB24" s="130"/>
      <c r="AC24" s="130"/>
      <c r="AD24" s="130"/>
      <c r="AE24" s="393">
        <v>357</v>
      </c>
      <c r="AF24" s="394"/>
      <c r="AG24" s="133">
        <v>17</v>
      </c>
      <c r="AH24" s="96"/>
    </row>
    <row r="25" spans="1:34" ht="14.25">
      <c r="A25" s="94"/>
      <c r="B25" s="113" t="s">
        <v>86</v>
      </c>
      <c r="C25" s="114">
        <v>8</v>
      </c>
      <c r="D25" s="108"/>
      <c r="E25" s="115">
        <v>9</v>
      </c>
      <c r="F25" s="115">
        <v>8</v>
      </c>
      <c r="G25" s="115">
        <v>9</v>
      </c>
      <c r="H25" s="115">
        <v>7</v>
      </c>
      <c r="I25" s="123" t="s">
        <v>135</v>
      </c>
      <c r="J25" s="123" t="s">
        <v>135</v>
      </c>
      <c r="K25" s="115">
        <v>8</v>
      </c>
      <c r="L25" s="123" t="s">
        <v>135</v>
      </c>
      <c r="M25" s="115">
        <v>8</v>
      </c>
      <c r="N25" s="116">
        <v>8</v>
      </c>
      <c r="O25" s="111">
        <v>57</v>
      </c>
      <c r="P25" s="117">
        <v>129</v>
      </c>
      <c r="Q25" s="96"/>
      <c r="R25" s="94"/>
      <c r="S25" s="119"/>
      <c r="T25" s="134"/>
      <c r="U25" s="134"/>
      <c r="V25" s="103"/>
      <c r="W25" s="103"/>
      <c r="X25" s="103"/>
      <c r="Y25" s="103"/>
      <c r="Z25" s="103"/>
      <c r="AA25" s="103"/>
      <c r="AB25" s="103"/>
      <c r="AC25" s="103"/>
      <c r="AD25" s="103"/>
      <c r="AE25" s="101"/>
      <c r="AF25" s="101"/>
      <c r="AG25" s="135"/>
      <c r="AH25" s="96"/>
    </row>
    <row r="26" spans="1:34" ht="14.25">
      <c r="A26" s="94"/>
      <c r="B26" s="124" t="s">
        <v>88</v>
      </c>
      <c r="C26" s="107">
        <v>6</v>
      </c>
      <c r="D26" s="108"/>
      <c r="E26" s="109">
        <v>6</v>
      </c>
      <c r="F26" s="109">
        <v>9</v>
      </c>
      <c r="G26" s="109">
        <v>9</v>
      </c>
      <c r="H26" s="109">
        <v>9</v>
      </c>
      <c r="I26" s="109">
        <v>9</v>
      </c>
      <c r="J26" s="109">
        <v>8</v>
      </c>
      <c r="K26" s="109">
        <v>8</v>
      </c>
      <c r="L26" s="109">
        <v>7</v>
      </c>
      <c r="M26" s="109">
        <v>4</v>
      </c>
      <c r="N26" s="110">
        <v>8</v>
      </c>
      <c r="O26" s="111">
        <v>77</v>
      </c>
      <c r="P26" s="112"/>
      <c r="Q26" s="96"/>
      <c r="R26" s="94"/>
      <c r="S26" s="136"/>
      <c r="T26" s="134"/>
      <c r="U26" s="134"/>
      <c r="V26" s="103"/>
      <c r="W26" s="103"/>
      <c r="X26" s="103"/>
      <c r="Y26" s="103"/>
      <c r="Z26" s="103"/>
      <c r="AA26" s="103"/>
      <c r="AB26" s="103"/>
      <c r="AC26" s="103"/>
      <c r="AD26" s="103"/>
      <c r="AE26" s="101"/>
      <c r="AF26" s="101"/>
      <c r="AG26" s="135"/>
      <c r="AH26" s="96"/>
    </row>
    <row r="27" spans="1:34" ht="14.25">
      <c r="A27" s="94"/>
      <c r="B27" s="113" t="s">
        <v>62</v>
      </c>
      <c r="C27" s="114">
        <v>8</v>
      </c>
      <c r="D27" s="108"/>
      <c r="E27" s="115">
        <v>4</v>
      </c>
      <c r="F27" s="115">
        <v>8</v>
      </c>
      <c r="G27" s="115">
        <v>9</v>
      </c>
      <c r="H27" s="115">
        <v>7</v>
      </c>
      <c r="I27" s="115">
        <v>9</v>
      </c>
      <c r="J27" s="123" t="s">
        <v>135</v>
      </c>
      <c r="K27" s="115">
        <v>8</v>
      </c>
      <c r="L27" s="115">
        <v>9</v>
      </c>
      <c r="M27" s="115">
        <v>9</v>
      </c>
      <c r="N27" s="116">
        <v>8</v>
      </c>
      <c r="O27" s="111">
        <v>71</v>
      </c>
      <c r="P27" s="117">
        <v>148</v>
      </c>
      <c r="Q27" s="96"/>
      <c r="R27" s="94"/>
      <c r="S27" s="119"/>
      <c r="T27" s="134"/>
      <c r="U27" s="134"/>
      <c r="V27" s="103"/>
      <c r="W27" s="103"/>
      <c r="X27" s="103"/>
      <c r="Y27" s="103"/>
      <c r="Z27" s="103"/>
      <c r="AA27" s="103"/>
      <c r="AB27" s="103"/>
      <c r="AC27" s="103"/>
      <c r="AD27" s="103"/>
      <c r="AE27" s="101"/>
      <c r="AF27" s="101"/>
      <c r="AG27" s="101"/>
      <c r="AH27" s="96"/>
    </row>
    <row r="28" spans="1:34" ht="15">
      <c r="A28" s="94"/>
      <c r="B28" s="106" t="s">
        <v>88</v>
      </c>
      <c r="C28" s="107">
        <v>9</v>
      </c>
      <c r="D28" s="108"/>
      <c r="E28" s="109">
        <v>9</v>
      </c>
      <c r="F28" s="109">
        <v>9</v>
      </c>
      <c r="G28" s="118" t="s">
        <v>135</v>
      </c>
      <c r="H28" s="109">
        <v>7</v>
      </c>
      <c r="I28" s="109">
        <v>9</v>
      </c>
      <c r="J28" s="109">
        <v>9</v>
      </c>
      <c r="K28" s="109">
        <v>8</v>
      </c>
      <c r="L28" s="109">
        <v>6</v>
      </c>
      <c r="M28" s="109">
        <v>8</v>
      </c>
      <c r="N28" s="110">
        <v>6</v>
      </c>
      <c r="O28" s="111">
        <v>71</v>
      </c>
      <c r="P28" s="112"/>
      <c r="Q28" s="96"/>
      <c r="R28" s="94"/>
      <c r="S28" s="137" t="s">
        <v>46</v>
      </c>
      <c r="T28" s="128">
        <v>1</v>
      </c>
      <c r="U28" s="138" t="s">
        <v>80</v>
      </c>
      <c r="V28" s="139"/>
      <c r="W28" s="139"/>
      <c r="X28" s="139"/>
      <c r="Y28" s="139"/>
      <c r="Z28" s="139"/>
      <c r="AA28" s="139"/>
      <c r="AB28" s="139"/>
      <c r="AC28" s="139"/>
      <c r="AD28" s="139"/>
      <c r="AE28" s="393">
        <v>754</v>
      </c>
      <c r="AF28" s="394"/>
      <c r="AG28" s="131"/>
      <c r="AH28" s="96"/>
    </row>
    <row r="29" spans="1:34" ht="15">
      <c r="A29" s="94"/>
      <c r="B29" s="113" t="s">
        <v>45</v>
      </c>
      <c r="C29" s="114">
        <v>8</v>
      </c>
      <c r="D29" s="108"/>
      <c r="E29" s="115">
        <v>8</v>
      </c>
      <c r="F29" s="115">
        <v>9</v>
      </c>
      <c r="G29" s="115">
        <v>8</v>
      </c>
      <c r="H29" s="115">
        <v>9</v>
      </c>
      <c r="I29" s="115">
        <v>7</v>
      </c>
      <c r="J29" s="115">
        <v>9</v>
      </c>
      <c r="K29" s="115">
        <v>8</v>
      </c>
      <c r="L29" s="115">
        <v>8</v>
      </c>
      <c r="M29" s="115">
        <v>7</v>
      </c>
      <c r="N29" s="116">
        <v>8</v>
      </c>
      <c r="O29" s="111">
        <v>81</v>
      </c>
      <c r="P29" s="117">
        <v>152</v>
      </c>
      <c r="Q29" s="96"/>
      <c r="R29" s="94"/>
      <c r="S29" s="96"/>
      <c r="T29" s="132">
        <v>2</v>
      </c>
      <c r="U29" s="129" t="s">
        <v>25</v>
      </c>
      <c r="V29" s="130"/>
      <c r="W29" s="130"/>
      <c r="X29" s="130"/>
      <c r="Y29" s="130"/>
      <c r="Z29" s="130"/>
      <c r="AA29" s="130"/>
      <c r="AB29" s="130"/>
      <c r="AC29" s="130"/>
      <c r="AD29" s="130"/>
      <c r="AE29" s="393">
        <v>752</v>
      </c>
      <c r="AF29" s="394"/>
      <c r="AG29" s="133">
        <v>2</v>
      </c>
      <c r="AH29" s="96"/>
    </row>
    <row r="30" spans="1:34" ht="15">
      <c r="A30" s="94"/>
      <c r="B30" s="106" t="s">
        <v>90</v>
      </c>
      <c r="C30" s="107">
        <v>7</v>
      </c>
      <c r="D30" s="108"/>
      <c r="E30" s="109">
        <v>8</v>
      </c>
      <c r="F30" s="125">
        <v>8</v>
      </c>
      <c r="G30" s="109">
        <v>8</v>
      </c>
      <c r="H30" s="109">
        <v>9</v>
      </c>
      <c r="I30" s="109">
        <v>8</v>
      </c>
      <c r="J30" s="109">
        <v>9</v>
      </c>
      <c r="K30" s="109">
        <v>8</v>
      </c>
      <c r="L30" s="109">
        <v>5</v>
      </c>
      <c r="M30" s="109">
        <v>8</v>
      </c>
      <c r="N30" s="110">
        <v>8</v>
      </c>
      <c r="O30" s="111">
        <v>79</v>
      </c>
      <c r="P30" s="112"/>
      <c r="Q30" s="96"/>
      <c r="R30" s="94"/>
      <c r="S30" s="96"/>
      <c r="T30" s="132">
        <v>3</v>
      </c>
      <c r="U30" s="129" t="s">
        <v>185</v>
      </c>
      <c r="V30" s="130"/>
      <c r="W30" s="130"/>
      <c r="X30" s="130"/>
      <c r="Y30" s="130"/>
      <c r="Z30" s="130"/>
      <c r="AA30" s="130"/>
      <c r="AB30" s="130"/>
      <c r="AC30" s="130"/>
      <c r="AD30" s="130"/>
      <c r="AE30" s="393">
        <v>711</v>
      </c>
      <c r="AF30" s="394"/>
      <c r="AG30" s="133">
        <v>41</v>
      </c>
      <c r="AH30" s="96"/>
    </row>
    <row r="31" spans="1:34" ht="14.25">
      <c r="A31" s="94"/>
      <c r="B31" s="113" t="s">
        <v>144</v>
      </c>
      <c r="C31" s="114">
        <v>9</v>
      </c>
      <c r="D31" s="108"/>
      <c r="E31" s="115">
        <v>8</v>
      </c>
      <c r="F31" s="115">
        <v>7</v>
      </c>
      <c r="G31" s="115">
        <v>9</v>
      </c>
      <c r="H31" s="115">
        <v>9</v>
      </c>
      <c r="I31" s="115">
        <v>6</v>
      </c>
      <c r="J31" s="115">
        <v>6</v>
      </c>
      <c r="K31" s="115">
        <v>7</v>
      </c>
      <c r="L31" s="115">
        <v>8</v>
      </c>
      <c r="M31" s="115">
        <v>7</v>
      </c>
      <c r="N31" s="116">
        <v>8</v>
      </c>
      <c r="O31" s="111">
        <v>75</v>
      </c>
      <c r="P31" s="117">
        <v>154</v>
      </c>
      <c r="Q31" s="96"/>
      <c r="R31" s="94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ht="14.25">
      <c r="A32" s="94"/>
      <c r="B32" s="9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12"/>
      <c r="P32" s="112"/>
      <c r="Q32" s="96"/>
      <c r="R32" s="94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ht="15">
      <c r="A33" s="94"/>
      <c r="B33" s="9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12"/>
      <c r="P33" s="127">
        <v>711</v>
      </c>
      <c r="Q33" s="96"/>
      <c r="R33" s="94"/>
      <c r="S33" s="9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12"/>
      <c r="AG33" s="140"/>
      <c r="AH33" s="96"/>
    </row>
    <row r="34" spans="1:34" ht="12.75">
      <c r="A34" s="9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4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ht="12.75">
      <c r="A35" s="94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4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</sheetData>
  <sheetProtection/>
  <mergeCells count="14">
    <mergeCell ref="AE22:AF22"/>
    <mergeCell ref="AE23:AF23"/>
    <mergeCell ref="AE24:AF24"/>
    <mergeCell ref="AE28:AF28"/>
    <mergeCell ref="AE29:AF29"/>
    <mergeCell ref="AE30:AF30"/>
    <mergeCell ref="C4:L4"/>
    <mergeCell ref="M4:O4"/>
    <mergeCell ref="T4:AC4"/>
    <mergeCell ref="AD4:AF4"/>
    <mergeCell ref="C20:L20"/>
    <mergeCell ref="M20:O20"/>
    <mergeCell ref="T20:AC20"/>
    <mergeCell ref="AD20:AF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15.28125" style="0" customWidth="1"/>
    <col min="3" max="14" width="3.7109375" style="0" customWidth="1"/>
    <col min="18" max="18" width="6.00390625" style="0" customWidth="1"/>
    <col min="20" max="31" width="3.7109375" style="0" customWidth="1"/>
  </cols>
  <sheetData>
    <row r="1" spans="1:33" ht="15.75">
      <c r="A1" s="3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8"/>
      <c r="S1" s="8"/>
      <c r="T1" s="8"/>
      <c r="U1" s="8"/>
      <c r="V1" s="8"/>
      <c r="W1" s="8"/>
      <c r="X1" s="8"/>
      <c r="Y1" s="8"/>
      <c r="Z1" s="8"/>
      <c r="AA1" s="3"/>
      <c r="AB1" s="3"/>
      <c r="AC1" s="3"/>
      <c r="AD1" s="57"/>
      <c r="AE1" s="57"/>
      <c r="AF1" s="57"/>
      <c r="AG1" s="3"/>
    </row>
    <row r="2" spans="1:33" ht="15.75">
      <c r="A2" s="34" t="s">
        <v>173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8"/>
      <c r="W2" s="8"/>
      <c r="X2" s="8"/>
      <c r="Y2" s="8"/>
      <c r="Z2" s="8"/>
      <c r="AA2" s="3"/>
      <c r="AB2" s="3"/>
      <c r="AC2" s="3"/>
      <c r="AD2" s="396" t="s">
        <v>2</v>
      </c>
      <c r="AE2" s="396"/>
      <c r="AF2" s="396"/>
      <c r="AG2" s="3" t="s">
        <v>5</v>
      </c>
    </row>
    <row r="3" spans="1:33" ht="15.75">
      <c r="A3" s="3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3"/>
      <c r="AB3" s="3"/>
      <c r="AC3" s="3"/>
      <c r="AD3" s="57"/>
      <c r="AE3" s="57"/>
      <c r="AF3" s="57"/>
      <c r="AG3" s="3"/>
    </row>
    <row r="4" spans="1:33" ht="15.75">
      <c r="A4" s="61">
        <v>1</v>
      </c>
      <c r="B4" s="2" t="s">
        <v>0</v>
      </c>
      <c r="C4" s="395" t="s">
        <v>79</v>
      </c>
      <c r="D4" s="395"/>
      <c r="E4" s="395"/>
      <c r="F4" s="395"/>
      <c r="G4" s="395"/>
      <c r="H4" s="395"/>
      <c r="I4" s="395"/>
      <c r="J4" s="395"/>
      <c r="K4" s="395"/>
      <c r="L4" s="395"/>
      <c r="M4" s="396" t="s">
        <v>2</v>
      </c>
      <c r="N4" s="396"/>
      <c r="O4" s="396"/>
      <c r="P4" s="3" t="s">
        <v>28</v>
      </c>
      <c r="Q4" s="62"/>
      <c r="R4" s="61">
        <v>2</v>
      </c>
      <c r="S4" s="2" t="s">
        <v>0</v>
      </c>
      <c r="U4" s="3"/>
      <c r="V4" s="48"/>
      <c r="W4" s="48" t="s">
        <v>4</v>
      </c>
      <c r="X4" s="3"/>
      <c r="Y4" s="3"/>
      <c r="Z4" s="3"/>
      <c r="AA4" s="21"/>
      <c r="AB4" s="21"/>
      <c r="AC4" s="21"/>
      <c r="AD4" s="21"/>
      <c r="AE4" s="21"/>
      <c r="AF4" s="21"/>
      <c r="AG4" s="21"/>
    </row>
    <row r="5" spans="1:26" ht="15.75">
      <c r="A5" s="61"/>
      <c r="B5" s="6"/>
      <c r="C5" s="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61"/>
      <c r="S5" s="6"/>
      <c r="T5" s="6"/>
      <c r="U5" s="21"/>
      <c r="V5" s="21"/>
      <c r="W5" s="21"/>
      <c r="X5" s="21"/>
      <c r="Y5" s="21"/>
      <c r="Z5" s="21"/>
    </row>
    <row r="6" spans="1:33" ht="14.25">
      <c r="A6" s="63"/>
      <c r="B6" s="36" t="s">
        <v>157</v>
      </c>
      <c r="C6" s="64"/>
      <c r="D6" s="65"/>
      <c r="E6" s="66">
        <v>8</v>
      </c>
      <c r="F6" s="66">
        <v>8</v>
      </c>
      <c r="G6" s="66">
        <v>9</v>
      </c>
      <c r="H6" s="66">
        <v>8</v>
      </c>
      <c r="I6" s="66">
        <v>8</v>
      </c>
      <c r="J6" s="66">
        <v>9</v>
      </c>
      <c r="K6" s="66">
        <v>9</v>
      </c>
      <c r="L6" s="66">
        <v>8</v>
      </c>
      <c r="M6" s="66">
        <v>7</v>
      </c>
      <c r="N6" s="67">
        <v>8</v>
      </c>
      <c r="O6" s="68">
        <f aca="true" t="shared" si="0" ref="O6:O11">SUM(E6:N6)</f>
        <v>82</v>
      </c>
      <c r="P6" s="69"/>
      <c r="Q6" s="21"/>
      <c r="R6" s="63"/>
      <c r="S6" s="36" t="s">
        <v>158</v>
      </c>
      <c r="T6" s="64">
        <v>7</v>
      </c>
      <c r="U6" s="65"/>
      <c r="V6" s="66">
        <v>8</v>
      </c>
      <c r="W6" s="66">
        <v>9</v>
      </c>
      <c r="X6" s="66">
        <v>8</v>
      </c>
      <c r="Y6" s="66">
        <v>8</v>
      </c>
      <c r="Z6" s="66">
        <v>9</v>
      </c>
      <c r="AA6" s="66">
        <v>8</v>
      </c>
      <c r="AB6" s="66">
        <v>9</v>
      </c>
      <c r="AC6" s="66">
        <v>9</v>
      </c>
      <c r="AD6" s="66">
        <v>9</v>
      </c>
      <c r="AE6" s="67">
        <v>9</v>
      </c>
      <c r="AF6" s="68">
        <f>SUM(V6:AE6)</f>
        <v>86</v>
      </c>
      <c r="AG6" s="69"/>
    </row>
    <row r="7" spans="1:33" ht="14.25">
      <c r="A7" s="63"/>
      <c r="B7" s="51" t="s">
        <v>31</v>
      </c>
      <c r="C7" s="70">
        <v>8</v>
      </c>
      <c r="D7" s="65"/>
      <c r="E7" s="71">
        <v>8</v>
      </c>
      <c r="F7" s="71">
        <v>8</v>
      </c>
      <c r="G7" s="71">
        <v>8</v>
      </c>
      <c r="H7" s="71">
        <v>9</v>
      </c>
      <c r="I7" s="71">
        <v>9</v>
      </c>
      <c r="J7" s="71">
        <v>9</v>
      </c>
      <c r="K7" s="71">
        <v>8</v>
      </c>
      <c r="L7" s="71">
        <v>9</v>
      </c>
      <c r="M7" s="71">
        <v>8</v>
      </c>
      <c r="N7" s="72">
        <v>8</v>
      </c>
      <c r="O7" s="68">
        <f t="shared" si="0"/>
        <v>84</v>
      </c>
      <c r="P7" s="73">
        <f>SUM(O6:O7)</f>
        <v>166</v>
      </c>
      <c r="Q7" s="21"/>
      <c r="R7" s="63"/>
      <c r="S7" s="51" t="s">
        <v>159</v>
      </c>
      <c r="T7" s="70">
        <v>8</v>
      </c>
      <c r="U7" s="65"/>
      <c r="V7" s="71">
        <v>8</v>
      </c>
      <c r="W7" s="71">
        <v>9</v>
      </c>
      <c r="X7" s="71">
        <v>9</v>
      </c>
      <c r="Y7" s="71">
        <v>9</v>
      </c>
      <c r="Z7" s="71">
        <v>7</v>
      </c>
      <c r="AA7" s="71">
        <v>9</v>
      </c>
      <c r="AB7" s="71">
        <v>9</v>
      </c>
      <c r="AC7" s="71">
        <v>9</v>
      </c>
      <c r="AD7" s="71">
        <v>9</v>
      </c>
      <c r="AE7" s="72">
        <v>8</v>
      </c>
      <c r="AF7" s="68">
        <f>SUM(V7:AE7)</f>
        <v>86</v>
      </c>
      <c r="AG7" s="73">
        <f>SUM(AF6:AF7)</f>
        <v>172</v>
      </c>
    </row>
    <row r="8" spans="1:33" ht="14.25">
      <c r="A8" s="63"/>
      <c r="B8" s="36" t="s">
        <v>88</v>
      </c>
      <c r="C8" s="64">
        <v>8</v>
      </c>
      <c r="D8" s="65"/>
      <c r="E8" s="66">
        <v>8</v>
      </c>
      <c r="F8" s="66">
        <v>7</v>
      </c>
      <c r="G8" s="66">
        <v>8</v>
      </c>
      <c r="H8" s="74" t="s">
        <v>135</v>
      </c>
      <c r="I8" s="66">
        <v>8</v>
      </c>
      <c r="J8" s="66">
        <v>9</v>
      </c>
      <c r="K8" s="66">
        <v>8</v>
      </c>
      <c r="L8" s="66">
        <v>8</v>
      </c>
      <c r="M8" s="66">
        <v>9</v>
      </c>
      <c r="N8" s="67">
        <v>8</v>
      </c>
      <c r="O8" s="68">
        <f t="shared" si="0"/>
        <v>73</v>
      </c>
      <c r="P8" s="69"/>
      <c r="Q8" s="21"/>
      <c r="R8" s="63"/>
      <c r="S8" s="36" t="s">
        <v>150</v>
      </c>
      <c r="T8" s="64">
        <v>7</v>
      </c>
      <c r="U8" s="65"/>
      <c r="V8" s="66">
        <v>9</v>
      </c>
      <c r="W8" s="66">
        <v>8</v>
      </c>
      <c r="X8" s="66">
        <v>8</v>
      </c>
      <c r="Y8" s="66">
        <v>8</v>
      </c>
      <c r="Z8" s="66">
        <v>8</v>
      </c>
      <c r="AA8" s="66">
        <v>9</v>
      </c>
      <c r="AB8" s="66">
        <v>8</v>
      </c>
      <c r="AC8" s="66">
        <v>8</v>
      </c>
      <c r="AD8" s="66">
        <v>7</v>
      </c>
      <c r="AE8" s="67">
        <v>7</v>
      </c>
      <c r="AF8" s="68">
        <f aca="true" t="shared" si="1" ref="AF8:AF15">SUM(V8:AE8)</f>
        <v>80</v>
      </c>
      <c r="AG8" s="69"/>
    </row>
    <row r="9" spans="1:33" ht="14.25">
      <c r="A9" s="63"/>
      <c r="B9" s="51" t="s">
        <v>39</v>
      </c>
      <c r="C9" s="70">
        <v>9</v>
      </c>
      <c r="D9" s="65"/>
      <c r="E9" s="71">
        <v>9</v>
      </c>
      <c r="F9" s="71">
        <v>8</v>
      </c>
      <c r="G9" s="71">
        <v>9</v>
      </c>
      <c r="H9" s="71">
        <v>9</v>
      </c>
      <c r="I9" s="71">
        <v>8</v>
      </c>
      <c r="J9" s="71">
        <v>8</v>
      </c>
      <c r="K9" s="71">
        <v>8</v>
      </c>
      <c r="L9" s="71">
        <v>8</v>
      </c>
      <c r="M9" s="71">
        <v>7</v>
      </c>
      <c r="N9" s="72">
        <v>8</v>
      </c>
      <c r="O9" s="68">
        <f t="shared" si="0"/>
        <v>82</v>
      </c>
      <c r="P9" s="73">
        <f>SUM(O8:O9)</f>
        <v>155</v>
      </c>
      <c r="Q9" s="84"/>
      <c r="R9" s="63"/>
      <c r="S9" s="51" t="s">
        <v>151</v>
      </c>
      <c r="T9" s="70">
        <v>8</v>
      </c>
      <c r="U9" s="65"/>
      <c r="V9" s="71">
        <v>8</v>
      </c>
      <c r="W9" s="71">
        <v>8</v>
      </c>
      <c r="X9" s="71">
        <v>8</v>
      </c>
      <c r="Y9" s="71">
        <v>9</v>
      </c>
      <c r="Z9" s="71">
        <v>9</v>
      </c>
      <c r="AA9" s="71">
        <v>8</v>
      </c>
      <c r="AB9" s="71">
        <v>8</v>
      </c>
      <c r="AC9" s="71">
        <v>7</v>
      </c>
      <c r="AD9" s="71">
        <v>9</v>
      </c>
      <c r="AE9" s="72">
        <v>9</v>
      </c>
      <c r="AF9" s="68">
        <f t="shared" si="1"/>
        <v>83</v>
      </c>
      <c r="AG9" s="73">
        <f>SUM(AF8:AF9)</f>
        <v>163</v>
      </c>
    </row>
    <row r="10" spans="1:33" ht="14.25">
      <c r="A10" s="63"/>
      <c r="B10" s="36" t="s">
        <v>90</v>
      </c>
      <c r="C10" s="64">
        <v>6</v>
      </c>
      <c r="D10" s="65"/>
      <c r="E10" s="66">
        <v>7</v>
      </c>
      <c r="F10" s="66">
        <v>8</v>
      </c>
      <c r="G10" s="66">
        <v>8</v>
      </c>
      <c r="H10" s="66">
        <v>9</v>
      </c>
      <c r="I10" s="66">
        <v>8</v>
      </c>
      <c r="J10" s="66">
        <v>8</v>
      </c>
      <c r="K10" s="66">
        <v>8</v>
      </c>
      <c r="L10" s="66">
        <v>8</v>
      </c>
      <c r="M10" s="66">
        <v>9</v>
      </c>
      <c r="N10" s="67">
        <v>9</v>
      </c>
      <c r="O10" s="68">
        <f t="shared" si="0"/>
        <v>82</v>
      </c>
      <c r="P10" s="69"/>
      <c r="Q10" s="21"/>
      <c r="R10" s="63"/>
      <c r="S10" s="36" t="s">
        <v>160</v>
      </c>
      <c r="T10" s="64">
        <v>9</v>
      </c>
      <c r="U10" s="65"/>
      <c r="V10" s="66">
        <v>8</v>
      </c>
      <c r="W10" s="66">
        <v>7</v>
      </c>
      <c r="X10" s="66">
        <v>7</v>
      </c>
      <c r="Y10" s="66">
        <v>9</v>
      </c>
      <c r="Z10" s="66">
        <v>8</v>
      </c>
      <c r="AA10" s="66">
        <v>8</v>
      </c>
      <c r="AB10" s="66">
        <v>7</v>
      </c>
      <c r="AC10" s="66">
        <v>8</v>
      </c>
      <c r="AD10" s="66">
        <v>9</v>
      </c>
      <c r="AE10" s="67">
        <v>9</v>
      </c>
      <c r="AF10" s="68">
        <f t="shared" si="1"/>
        <v>80</v>
      </c>
      <c r="AG10" s="69"/>
    </row>
    <row r="11" spans="1:33" ht="14.25">
      <c r="A11" s="63"/>
      <c r="B11" s="51" t="s">
        <v>62</v>
      </c>
      <c r="C11" s="70">
        <v>8</v>
      </c>
      <c r="D11" s="65"/>
      <c r="E11" s="71">
        <v>9</v>
      </c>
      <c r="F11" s="71">
        <v>9</v>
      </c>
      <c r="G11" s="71">
        <v>8</v>
      </c>
      <c r="H11" s="71">
        <v>9</v>
      </c>
      <c r="I11" s="71">
        <v>9</v>
      </c>
      <c r="J11" s="71">
        <v>8</v>
      </c>
      <c r="K11" s="71">
        <v>9</v>
      </c>
      <c r="L11" s="71">
        <v>7</v>
      </c>
      <c r="M11" s="71">
        <v>9</v>
      </c>
      <c r="N11" s="72">
        <v>8</v>
      </c>
      <c r="O11" s="68">
        <f t="shared" si="0"/>
        <v>85</v>
      </c>
      <c r="P11" s="73">
        <f>SUM(O10:O11)</f>
        <v>167</v>
      </c>
      <c r="Q11" s="21"/>
      <c r="R11" s="63"/>
      <c r="S11" s="51" t="s">
        <v>161</v>
      </c>
      <c r="T11" s="70">
        <v>6</v>
      </c>
      <c r="U11" s="65"/>
      <c r="V11" s="71">
        <v>8</v>
      </c>
      <c r="W11" s="75" t="s">
        <v>135</v>
      </c>
      <c r="X11" s="71">
        <v>8</v>
      </c>
      <c r="Y11" s="71">
        <v>7</v>
      </c>
      <c r="Z11" s="71">
        <v>6</v>
      </c>
      <c r="AA11" s="71">
        <v>8</v>
      </c>
      <c r="AB11" s="71">
        <v>7</v>
      </c>
      <c r="AC11" s="71">
        <v>9</v>
      </c>
      <c r="AD11" s="71">
        <v>8</v>
      </c>
      <c r="AE11" s="72">
        <v>8</v>
      </c>
      <c r="AF11" s="68">
        <f t="shared" si="1"/>
        <v>69</v>
      </c>
      <c r="AG11" s="73">
        <f>SUM(AF10:AF11)</f>
        <v>149</v>
      </c>
    </row>
    <row r="12" spans="1:33" ht="14.25">
      <c r="A12" s="63"/>
      <c r="B12" s="78" t="s">
        <v>88</v>
      </c>
      <c r="C12" s="64">
        <v>8</v>
      </c>
      <c r="D12" s="65"/>
      <c r="E12" s="66">
        <v>9</v>
      </c>
      <c r="F12" s="66">
        <v>9</v>
      </c>
      <c r="G12" s="66">
        <v>8</v>
      </c>
      <c r="H12" s="66">
        <v>8</v>
      </c>
      <c r="I12" s="66">
        <v>8</v>
      </c>
      <c r="J12" s="66">
        <v>8</v>
      </c>
      <c r="K12" s="66">
        <v>8</v>
      </c>
      <c r="L12" s="66">
        <v>9</v>
      </c>
      <c r="M12" s="66">
        <v>8</v>
      </c>
      <c r="N12" s="67">
        <v>9</v>
      </c>
      <c r="O12" s="68">
        <f>SUM(E12:N12)</f>
        <v>84</v>
      </c>
      <c r="P12" s="69"/>
      <c r="Q12" s="21"/>
      <c r="R12" s="63"/>
      <c r="S12" s="36" t="s">
        <v>152</v>
      </c>
      <c r="T12" s="64">
        <v>8</v>
      </c>
      <c r="U12" s="65"/>
      <c r="V12" s="66">
        <v>8</v>
      </c>
      <c r="W12" s="66">
        <v>8</v>
      </c>
      <c r="X12" s="66">
        <v>8</v>
      </c>
      <c r="Y12" s="66">
        <v>8</v>
      </c>
      <c r="Z12" s="66">
        <v>9</v>
      </c>
      <c r="AA12" s="66">
        <v>8</v>
      </c>
      <c r="AB12" s="66">
        <v>8</v>
      </c>
      <c r="AC12" s="66">
        <v>8</v>
      </c>
      <c r="AD12" s="66">
        <v>9</v>
      </c>
      <c r="AE12" s="67">
        <v>8</v>
      </c>
      <c r="AF12" s="68">
        <f t="shared" si="1"/>
        <v>82</v>
      </c>
      <c r="AG12" s="69"/>
    </row>
    <row r="13" spans="1:33" ht="14.25">
      <c r="A13" s="63"/>
      <c r="B13" s="51" t="s">
        <v>45</v>
      </c>
      <c r="C13" s="70">
        <v>8</v>
      </c>
      <c r="D13" s="65"/>
      <c r="E13" s="71">
        <v>9</v>
      </c>
      <c r="F13" s="71">
        <v>9</v>
      </c>
      <c r="G13" s="71">
        <v>7</v>
      </c>
      <c r="H13" s="71">
        <v>8</v>
      </c>
      <c r="I13" s="71">
        <v>9</v>
      </c>
      <c r="J13" s="71">
        <v>9</v>
      </c>
      <c r="K13" s="71">
        <v>9</v>
      </c>
      <c r="L13" s="71">
        <v>8</v>
      </c>
      <c r="M13" s="71">
        <v>9</v>
      </c>
      <c r="N13" s="72">
        <v>9</v>
      </c>
      <c r="O13" s="68">
        <f>SUM(E13:N13)</f>
        <v>86</v>
      </c>
      <c r="P13" s="73">
        <f>SUM(O12:O13)</f>
        <v>170</v>
      </c>
      <c r="Q13" s="21"/>
      <c r="R13" s="63"/>
      <c r="S13" s="51" t="s">
        <v>9</v>
      </c>
      <c r="T13" s="70">
        <v>8</v>
      </c>
      <c r="U13" s="65"/>
      <c r="V13" s="71">
        <v>8</v>
      </c>
      <c r="W13" s="71">
        <v>8</v>
      </c>
      <c r="X13" s="71">
        <v>7</v>
      </c>
      <c r="Y13" s="71">
        <v>8</v>
      </c>
      <c r="Z13" s="71">
        <v>9</v>
      </c>
      <c r="AA13" s="71">
        <v>8</v>
      </c>
      <c r="AB13" s="71">
        <v>9</v>
      </c>
      <c r="AC13" s="71">
        <v>8</v>
      </c>
      <c r="AD13" s="71">
        <v>7</v>
      </c>
      <c r="AE13" s="72">
        <v>8</v>
      </c>
      <c r="AF13" s="68">
        <f t="shared" si="1"/>
        <v>80</v>
      </c>
      <c r="AG13" s="73">
        <f>SUM(AF12:AF13)</f>
        <v>162</v>
      </c>
    </row>
    <row r="14" spans="1:33" ht="14.25">
      <c r="A14" s="63"/>
      <c r="B14" s="36" t="s">
        <v>90</v>
      </c>
      <c r="C14" s="64">
        <v>7</v>
      </c>
      <c r="D14" s="65"/>
      <c r="E14" s="66">
        <v>8</v>
      </c>
      <c r="F14" s="81">
        <v>8</v>
      </c>
      <c r="G14" s="66">
        <v>9</v>
      </c>
      <c r="H14" s="66">
        <v>8</v>
      </c>
      <c r="I14" s="66">
        <v>9</v>
      </c>
      <c r="J14" s="66">
        <v>9</v>
      </c>
      <c r="K14" s="66">
        <v>9</v>
      </c>
      <c r="L14" s="66">
        <v>9</v>
      </c>
      <c r="M14" s="66">
        <v>9</v>
      </c>
      <c r="N14" s="67">
        <v>9</v>
      </c>
      <c r="O14" s="68">
        <f>SUM(E14:N14)</f>
        <v>87</v>
      </c>
      <c r="P14" s="69"/>
      <c r="Q14" s="21"/>
      <c r="R14" s="63"/>
      <c r="S14" s="36" t="s">
        <v>152</v>
      </c>
      <c r="T14" s="64">
        <v>6</v>
      </c>
      <c r="U14" s="65"/>
      <c r="V14" s="66">
        <v>9</v>
      </c>
      <c r="W14" s="81">
        <v>8</v>
      </c>
      <c r="X14" s="66">
        <v>9</v>
      </c>
      <c r="Y14" s="66">
        <v>7</v>
      </c>
      <c r="Z14" s="66">
        <v>9</v>
      </c>
      <c r="AA14" s="66">
        <v>9</v>
      </c>
      <c r="AB14" s="66">
        <v>8</v>
      </c>
      <c r="AC14" s="66">
        <v>7</v>
      </c>
      <c r="AD14" s="66">
        <v>8</v>
      </c>
      <c r="AE14" s="67">
        <v>9</v>
      </c>
      <c r="AF14" s="68">
        <f t="shared" si="1"/>
        <v>83</v>
      </c>
      <c r="AG14" s="69"/>
    </row>
    <row r="15" spans="1:33" ht="14.25">
      <c r="A15" s="63"/>
      <c r="B15" s="51" t="s">
        <v>144</v>
      </c>
      <c r="C15" s="70">
        <v>8</v>
      </c>
      <c r="D15" s="65"/>
      <c r="E15" s="71">
        <v>9</v>
      </c>
      <c r="F15" s="71">
        <v>9</v>
      </c>
      <c r="G15" s="71">
        <v>9</v>
      </c>
      <c r="H15" s="71">
        <v>8</v>
      </c>
      <c r="I15" s="71">
        <v>9</v>
      </c>
      <c r="J15" s="71">
        <v>9</v>
      </c>
      <c r="K15" s="71">
        <v>9</v>
      </c>
      <c r="L15" s="71">
        <v>9</v>
      </c>
      <c r="M15" s="71">
        <v>9</v>
      </c>
      <c r="N15" s="72">
        <v>8</v>
      </c>
      <c r="O15" s="68">
        <f>SUM(E15:N15)</f>
        <v>88</v>
      </c>
      <c r="P15" s="73">
        <f>SUM(O14:O15)</f>
        <v>175</v>
      </c>
      <c r="Q15" s="21"/>
      <c r="R15" s="63"/>
      <c r="S15" s="51" t="s">
        <v>20</v>
      </c>
      <c r="T15" s="70">
        <v>7</v>
      </c>
      <c r="U15" s="65"/>
      <c r="V15" s="71">
        <v>9</v>
      </c>
      <c r="W15" s="71">
        <v>7</v>
      </c>
      <c r="X15" s="71">
        <v>9</v>
      </c>
      <c r="Y15" s="71">
        <v>8</v>
      </c>
      <c r="Z15" s="71">
        <v>9</v>
      </c>
      <c r="AA15" s="71">
        <v>8</v>
      </c>
      <c r="AB15" s="71">
        <v>8</v>
      </c>
      <c r="AC15" s="71">
        <v>8</v>
      </c>
      <c r="AD15" s="71">
        <v>9</v>
      </c>
      <c r="AE15" s="72">
        <v>8</v>
      </c>
      <c r="AF15" s="68">
        <f t="shared" si="1"/>
        <v>83</v>
      </c>
      <c r="AG15" s="73">
        <f>SUM(AF14:AF15)</f>
        <v>166</v>
      </c>
    </row>
    <row r="16" spans="1:33" ht="14.25">
      <c r="A16" s="63"/>
      <c r="B16" s="2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69"/>
      <c r="P16" s="69"/>
      <c r="Q16" s="21"/>
      <c r="R16" s="63"/>
      <c r="S16" s="21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69"/>
      <c r="AG16" s="69"/>
    </row>
    <row r="17" spans="1:33" ht="15">
      <c r="A17" s="63"/>
      <c r="B17" s="2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69"/>
      <c r="P17" s="83">
        <f>SUM(P15,P13,P11,P9,P7)</f>
        <v>833</v>
      </c>
      <c r="Q17" s="21"/>
      <c r="R17" s="63"/>
      <c r="S17" s="21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21"/>
      <c r="AG17" s="83">
        <f>SUM(AG15,AG13,AG11,AG9,AG7)</f>
        <v>812</v>
      </c>
    </row>
    <row r="18" spans="1:33" ht="12.75">
      <c r="A18" s="6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63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57"/>
      <c r="AG18" s="21"/>
    </row>
    <row r="19" spans="1:33" ht="15">
      <c r="A19" s="6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63"/>
      <c r="S19" s="21"/>
      <c r="T19" s="21"/>
      <c r="U19" s="21"/>
      <c r="V19" s="21"/>
      <c r="W19" s="21"/>
      <c r="X19" s="21"/>
      <c r="Y19" s="21"/>
      <c r="Z19" s="21"/>
      <c r="AA19" s="58"/>
      <c r="AB19" s="58"/>
      <c r="AC19" s="58"/>
      <c r="AD19" s="57"/>
      <c r="AE19" s="57"/>
      <c r="AF19" s="57"/>
      <c r="AG19" s="3"/>
    </row>
    <row r="20" spans="1:33" ht="15.75">
      <c r="A20" s="61">
        <v>3</v>
      </c>
      <c r="B20" s="2" t="s">
        <v>0</v>
      </c>
      <c r="C20" s="395" t="s">
        <v>162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6" t="s">
        <v>2</v>
      </c>
      <c r="N20" s="396"/>
      <c r="O20" s="396"/>
      <c r="P20" s="3" t="s">
        <v>26</v>
      </c>
      <c r="Q20" s="21"/>
      <c r="R20" s="61"/>
      <c r="S20" s="21"/>
      <c r="T20" s="58"/>
      <c r="U20" s="58"/>
      <c r="V20" s="58"/>
      <c r="W20" s="58"/>
      <c r="X20" s="58"/>
      <c r="Y20" s="58"/>
      <c r="Z20" s="58"/>
      <c r="AA20" s="21"/>
      <c r="AB20" s="21"/>
      <c r="AC20" s="21"/>
      <c r="AD20" s="21"/>
      <c r="AE20" s="21"/>
      <c r="AF20" s="21"/>
      <c r="AG20" s="21"/>
    </row>
    <row r="21" spans="1:33" ht="15.75">
      <c r="A21" s="61"/>
      <c r="B21" s="6"/>
      <c r="C21" s="6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21"/>
      <c r="P21" s="21"/>
      <c r="Q21" s="21"/>
      <c r="R21" s="61"/>
      <c r="S21" s="21"/>
      <c r="T21" s="6"/>
      <c r="U21" s="21"/>
      <c r="V21" s="21"/>
      <c r="W21" s="21"/>
      <c r="X21" s="21"/>
      <c r="Y21" s="21"/>
      <c r="Z21" s="55">
        <v>1</v>
      </c>
      <c r="AA21" s="59" t="s">
        <v>4</v>
      </c>
      <c r="AB21" s="60"/>
      <c r="AC21" s="60"/>
      <c r="AD21" s="60"/>
      <c r="AE21" s="60"/>
      <c r="AF21" s="93">
        <v>411</v>
      </c>
      <c r="AG21" s="85"/>
    </row>
    <row r="22" spans="1:33" ht="15">
      <c r="A22" s="63"/>
      <c r="B22" s="36" t="s">
        <v>163</v>
      </c>
      <c r="C22" s="64">
        <v>7</v>
      </c>
      <c r="D22" s="65"/>
      <c r="E22" s="66">
        <v>8</v>
      </c>
      <c r="F22" s="66">
        <v>8</v>
      </c>
      <c r="G22" s="66">
        <v>8</v>
      </c>
      <c r="H22" s="66">
        <v>7</v>
      </c>
      <c r="I22" s="66">
        <v>9</v>
      </c>
      <c r="J22" s="66">
        <v>9</v>
      </c>
      <c r="K22" s="66">
        <v>7</v>
      </c>
      <c r="L22" s="66">
        <v>7</v>
      </c>
      <c r="M22" s="66">
        <v>7</v>
      </c>
      <c r="N22" s="67">
        <v>7</v>
      </c>
      <c r="O22" s="68">
        <f aca="true" t="shared" si="2" ref="O22:O31">SUM(E22:N22)</f>
        <v>77</v>
      </c>
      <c r="P22" s="69"/>
      <c r="Q22" s="21"/>
      <c r="R22" s="63"/>
      <c r="S22" s="21"/>
      <c r="T22" s="21"/>
      <c r="U22" s="21"/>
      <c r="V22" s="21" t="s">
        <v>47</v>
      </c>
      <c r="W22" s="48"/>
      <c r="X22" s="48"/>
      <c r="Y22" s="48"/>
      <c r="Z22" s="56">
        <v>2</v>
      </c>
      <c r="AA22" s="59" t="s">
        <v>79</v>
      </c>
      <c r="AB22" s="60"/>
      <c r="AC22" s="60"/>
      <c r="AD22" s="60"/>
      <c r="AE22" s="60"/>
      <c r="AF22" s="93">
        <v>408</v>
      </c>
      <c r="AG22" s="86">
        <f>AF21-AF22</f>
        <v>3</v>
      </c>
    </row>
    <row r="23" spans="1:33" ht="15">
      <c r="A23" s="63"/>
      <c r="B23" s="51" t="s">
        <v>164</v>
      </c>
      <c r="C23" s="70">
        <v>9</v>
      </c>
      <c r="D23" s="65"/>
      <c r="E23" s="71">
        <v>6</v>
      </c>
      <c r="F23" s="71">
        <v>9</v>
      </c>
      <c r="G23" s="71">
        <v>5</v>
      </c>
      <c r="H23" s="71">
        <v>7</v>
      </c>
      <c r="I23" s="71">
        <v>8</v>
      </c>
      <c r="J23" s="71">
        <v>8</v>
      </c>
      <c r="K23" s="71">
        <v>7</v>
      </c>
      <c r="L23" s="71">
        <v>7</v>
      </c>
      <c r="M23" s="71">
        <v>9</v>
      </c>
      <c r="N23" s="72">
        <v>8</v>
      </c>
      <c r="O23" s="68">
        <f t="shared" si="2"/>
        <v>74</v>
      </c>
      <c r="P23" s="73">
        <f>SUM(O22:O23)</f>
        <v>151</v>
      </c>
      <c r="Q23" s="21"/>
      <c r="R23" s="63"/>
      <c r="S23" s="21"/>
      <c r="T23" s="21"/>
      <c r="U23" s="21"/>
      <c r="V23" s="21"/>
      <c r="W23" s="48"/>
      <c r="X23" s="48"/>
      <c r="Y23" s="48"/>
      <c r="Z23" s="56">
        <v>3</v>
      </c>
      <c r="AA23" s="59" t="s">
        <v>172</v>
      </c>
      <c r="AB23" s="60"/>
      <c r="AC23" s="60"/>
      <c r="AD23" s="60"/>
      <c r="AE23" s="60"/>
      <c r="AF23" s="93">
        <v>403</v>
      </c>
      <c r="AG23" s="86">
        <f>AF22-AF23</f>
        <v>5</v>
      </c>
    </row>
    <row r="24" spans="1:33" ht="15">
      <c r="A24" s="63"/>
      <c r="B24" s="36" t="s">
        <v>165</v>
      </c>
      <c r="C24" s="64">
        <v>9</v>
      </c>
      <c r="D24" s="65"/>
      <c r="E24" s="66">
        <v>9</v>
      </c>
      <c r="F24" s="66">
        <v>8</v>
      </c>
      <c r="G24" s="66">
        <v>9</v>
      </c>
      <c r="H24" s="66">
        <v>8</v>
      </c>
      <c r="I24" s="66">
        <v>9</v>
      </c>
      <c r="J24" s="66">
        <v>9</v>
      </c>
      <c r="K24" s="66">
        <v>8</v>
      </c>
      <c r="L24" s="66">
        <v>8</v>
      </c>
      <c r="M24" s="66">
        <v>8</v>
      </c>
      <c r="N24" s="67">
        <v>8</v>
      </c>
      <c r="O24" s="68">
        <f t="shared" si="2"/>
        <v>84</v>
      </c>
      <c r="P24" s="69"/>
      <c r="Q24" s="21"/>
      <c r="R24" s="63"/>
      <c r="S24" s="21"/>
      <c r="T24" s="82"/>
      <c r="U24" s="82"/>
      <c r="V24" s="21"/>
      <c r="W24" s="48"/>
      <c r="X24" s="48"/>
      <c r="Y24" s="48"/>
      <c r="Z24" s="87"/>
      <c r="AA24" s="87"/>
      <c r="AB24" s="57"/>
      <c r="AC24" s="57"/>
      <c r="AD24" s="57"/>
      <c r="AF24" s="2"/>
      <c r="AG24" s="88"/>
    </row>
    <row r="25" spans="1:33" ht="14.25">
      <c r="A25" s="63"/>
      <c r="B25" s="51" t="s">
        <v>12</v>
      </c>
      <c r="C25" s="79" t="s">
        <v>135</v>
      </c>
      <c r="D25" s="65"/>
      <c r="E25" s="71">
        <v>4</v>
      </c>
      <c r="F25" s="71">
        <v>9</v>
      </c>
      <c r="G25" s="71">
        <v>7</v>
      </c>
      <c r="H25" s="71">
        <v>8</v>
      </c>
      <c r="I25" s="71">
        <v>6</v>
      </c>
      <c r="J25" s="71">
        <v>8</v>
      </c>
      <c r="K25" s="71">
        <v>8</v>
      </c>
      <c r="L25" s="71">
        <v>9</v>
      </c>
      <c r="M25" s="71">
        <v>9</v>
      </c>
      <c r="N25" s="72">
        <v>7</v>
      </c>
      <c r="O25" s="68">
        <f t="shared" si="2"/>
        <v>75</v>
      </c>
      <c r="P25" s="73">
        <f>SUM(O24:O25)</f>
        <v>159</v>
      </c>
      <c r="Q25" s="21"/>
      <c r="R25" s="63"/>
      <c r="S25" s="21"/>
      <c r="V25" s="84"/>
      <c r="W25" s="57"/>
      <c r="X25" s="57"/>
      <c r="Y25" s="57"/>
      <c r="Z25" s="87"/>
      <c r="AA25" s="87"/>
      <c r="AB25" s="57"/>
      <c r="AC25" s="57"/>
      <c r="AD25" s="57"/>
      <c r="AF25" s="2"/>
      <c r="AG25" s="88"/>
    </row>
    <row r="26" spans="1:33" ht="14.25">
      <c r="A26" s="63"/>
      <c r="B26" s="78" t="s">
        <v>166</v>
      </c>
      <c r="C26" s="64">
        <v>7</v>
      </c>
      <c r="D26" s="65"/>
      <c r="E26" s="66">
        <v>7</v>
      </c>
      <c r="F26" s="66">
        <v>7</v>
      </c>
      <c r="G26" s="66">
        <v>7</v>
      </c>
      <c r="H26" s="66">
        <v>7</v>
      </c>
      <c r="I26" s="66">
        <v>7</v>
      </c>
      <c r="J26" s="66">
        <v>8</v>
      </c>
      <c r="K26" s="66">
        <v>8</v>
      </c>
      <c r="L26" s="66">
        <v>8</v>
      </c>
      <c r="M26" s="66">
        <v>7</v>
      </c>
      <c r="N26" s="67">
        <v>9</v>
      </c>
      <c r="O26" s="68">
        <f t="shared" si="2"/>
        <v>75</v>
      </c>
      <c r="P26" s="69"/>
      <c r="Q26" s="21"/>
      <c r="R26" s="63"/>
      <c r="S26" s="21"/>
      <c r="V26" s="89"/>
      <c r="W26" s="57"/>
      <c r="X26" s="57"/>
      <c r="Y26" s="57"/>
      <c r="Z26" s="87"/>
      <c r="AA26" s="87"/>
      <c r="AB26" s="57"/>
      <c r="AC26" s="57"/>
      <c r="AD26" s="57"/>
      <c r="AF26" s="2"/>
      <c r="AG26" s="2"/>
    </row>
    <row r="27" spans="1:33" ht="15">
      <c r="A27" s="63"/>
      <c r="B27" s="51" t="s">
        <v>167</v>
      </c>
      <c r="C27" s="70">
        <v>7</v>
      </c>
      <c r="D27" s="65"/>
      <c r="E27" s="71">
        <v>5</v>
      </c>
      <c r="F27" s="75" t="s">
        <v>135</v>
      </c>
      <c r="G27" s="71">
        <v>9</v>
      </c>
      <c r="H27" s="71">
        <v>8</v>
      </c>
      <c r="I27" s="71">
        <v>9</v>
      </c>
      <c r="J27" s="71">
        <v>5</v>
      </c>
      <c r="K27" s="71">
        <v>7</v>
      </c>
      <c r="L27" s="71">
        <v>8</v>
      </c>
      <c r="M27" s="71">
        <v>7</v>
      </c>
      <c r="N27" s="72">
        <v>7</v>
      </c>
      <c r="O27" s="68">
        <f t="shared" si="2"/>
        <v>65</v>
      </c>
      <c r="P27" s="73">
        <f>SUM(O26:O27)</f>
        <v>140</v>
      </c>
      <c r="Q27" s="21"/>
      <c r="R27" s="63"/>
      <c r="V27" s="84"/>
      <c r="W27" s="57"/>
      <c r="X27" s="57"/>
      <c r="Y27" s="57"/>
      <c r="Z27" s="55">
        <v>1</v>
      </c>
      <c r="AA27" s="90" t="s">
        <v>79</v>
      </c>
      <c r="AB27" s="91"/>
      <c r="AC27" s="91"/>
      <c r="AD27" s="91"/>
      <c r="AE27" s="91"/>
      <c r="AF27" s="93">
        <v>833</v>
      </c>
      <c r="AG27" s="85"/>
    </row>
    <row r="28" spans="1:33" ht="15">
      <c r="A28" s="63"/>
      <c r="B28" s="36" t="s">
        <v>168</v>
      </c>
      <c r="C28" s="64">
        <v>8</v>
      </c>
      <c r="D28" s="65"/>
      <c r="E28" s="66">
        <v>9</v>
      </c>
      <c r="F28" s="66">
        <v>8</v>
      </c>
      <c r="G28" s="66">
        <v>9</v>
      </c>
      <c r="H28" s="66">
        <v>8</v>
      </c>
      <c r="I28" s="66">
        <v>9</v>
      </c>
      <c r="J28" s="66">
        <v>9</v>
      </c>
      <c r="K28" s="66">
        <v>9</v>
      </c>
      <c r="L28" s="66">
        <v>8</v>
      </c>
      <c r="M28" s="66">
        <v>9</v>
      </c>
      <c r="N28" s="67">
        <v>9</v>
      </c>
      <c r="O28" s="68">
        <f t="shared" si="2"/>
        <v>87</v>
      </c>
      <c r="P28" s="69"/>
      <c r="Q28" s="21"/>
      <c r="R28" s="63"/>
      <c r="V28" s="24" t="s">
        <v>46</v>
      </c>
      <c r="W28" s="92"/>
      <c r="X28" s="92"/>
      <c r="Y28" s="92"/>
      <c r="Z28" s="56">
        <v>2</v>
      </c>
      <c r="AA28" s="59" t="s">
        <v>4</v>
      </c>
      <c r="AB28" s="60"/>
      <c r="AC28" s="60"/>
      <c r="AD28" s="60"/>
      <c r="AE28" s="60"/>
      <c r="AF28" s="93">
        <v>812</v>
      </c>
      <c r="AG28" s="86">
        <f>AF27-AF28</f>
        <v>21</v>
      </c>
    </row>
    <row r="29" spans="1:33" ht="15">
      <c r="A29" s="63"/>
      <c r="B29" s="51" t="s">
        <v>169</v>
      </c>
      <c r="C29" s="70">
        <v>7</v>
      </c>
      <c r="D29" s="65"/>
      <c r="E29" s="71">
        <v>7</v>
      </c>
      <c r="F29" s="71">
        <v>9</v>
      </c>
      <c r="G29" s="71">
        <v>8</v>
      </c>
      <c r="H29" s="71">
        <v>8</v>
      </c>
      <c r="I29" s="71">
        <v>8</v>
      </c>
      <c r="J29" s="71">
        <v>9</v>
      </c>
      <c r="K29" s="71">
        <v>9</v>
      </c>
      <c r="L29" s="71">
        <v>7</v>
      </c>
      <c r="M29" s="71">
        <v>8</v>
      </c>
      <c r="N29" s="72">
        <v>8</v>
      </c>
      <c r="O29" s="68">
        <f t="shared" si="2"/>
        <v>81</v>
      </c>
      <c r="P29" s="73">
        <f>SUM(O28:O29)</f>
        <v>168</v>
      </c>
      <c r="Q29" s="21"/>
      <c r="R29" s="63"/>
      <c r="V29" s="21"/>
      <c r="W29" s="48"/>
      <c r="X29" s="48"/>
      <c r="Y29" s="48"/>
      <c r="Z29" s="56">
        <v>3</v>
      </c>
      <c r="AA29" s="59" t="s">
        <v>172</v>
      </c>
      <c r="AB29" s="60"/>
      <c r="AC29" s="60"/>
      <c r="AD29" s="60"/>
      <c r="AE29" s="60"/>
      <c r="AF29" s="93">
        <v>778</v>
      </c>
      <c r="AG29" s="86">
        <f>AF28-AF29</f>
        <v>34</v>
      </c>
    </row>
    <row r="30" spans="1:33" ht="15">
      <c r="A30" s="63"/>
      <c r="B30" s="36" t="s">
        <v>170</v>
      </c>
      <c r="C30" s="64">
        <v>9</v>
      </c>
      <c r="D30" s="65"/>
      <c r="E30" s="66">
        <v>9</v>
      </c>
      <c r="F30" s="81">
        <v>7</v>
      </c>
      <c r="G30" s="66">
        <v>8</v>
      </c>
      <c r="H30" s="66">
        <v>9</v>
      </c>
      <c r="I30" s="66">
        <v>8</v>
      </c>
      <c r="J30" s="66">
        <v>8</v>
      </c>
      <c r="K30" s="66">
        <v>7</v>
      </c>
      <c r="L30" s="66">
        <v>8</v>
      </c>
      <c r="M30" s="66">
        <v>7</v>
      </c>
      <c r="N30" s="67">
        <v>9</v>
      </c>
      <c r="O30" s="68">
        <f t="shared" si="2"/>
        <v>80</v>
      </c>
      <c r="P30" s="69"/>
      <c r="Q30" s="21"/>
      <c r="R30" s="63"/>
      <c r="V30" s="21"/>
      <c r="W30" s="48"/>
      <c r="X30" s="48"/>
      <c r="Y30" s="48"/>
      <c r="Z30" s="21"/>
      <c r="AA30" s="21"/>
      <c r="AB30" s="21"/>
      <c r="AC30" s="21"/>
      <c r="AD30" s="21"/>
      <c r="AE30" s="21"/>
      <c r="AF30" s="21"/>
      <c r="AG30" s="21"/>
    </row>
    <row r="31" spans="1:33" ht="14.25">
      <c r="A31" s="63"/>
      <c r="B31" s="51" t="s">
        <v>171</v>
      </c>
      <c r="C31" s="70">
        <v>7</v>
      </c>
      <c r="D31" s="65"/>
      <c r="E31" s="71">
        <v>6</v>
      </c>
      <c r="F31" s="71">
        <v>8</v>
      </c>
      <c r="G31" s="71">
        <v>9</v>
      </c>
      <c r="H31" s="71">
        <v>7</v>
      </c>
      <c r="I31" s="71">
        <v>8</v>
      </c>
      <c r="J31" s="71">
        <v>8</v>
      </c>
      <c r="K31" s="71">
        <v>9</v>
      </c>
      <c r="L31" s="71">
        <v>9</v>
      </c>
      <c r="M31" s="71">
        <v>8</v>
      </c>
      <c r="N31" s="72">
        <v>8</v>
      </c>
      <c r="O31" s="68">
        <f t="shared" si="2"/>
        <v>80</v>
      </c>
      <c r="P31" s="73">
        <f>SUM(O30:O31)</f>
        <v>160</v>
      </c>
      <c r="Q31" s="21"/>
      <c r="R31" s="63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5">
      <c r="A32" s="63"/>
      <c r="B32" s="2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69"/>
      <c r="P32" s="69"/>
      <c r="Q32" s="21"/>
      <c r="R32" s="63"/>
      <c r="V32" s="21"/>
      <c r="W32" s="21"/>
      <c r="X32" s="21"/>
      <c r="Y32" s="21"/>
      <c r="Z32" s="82"/>
      <c r="AA32" s="82"/>
      <c r="AB32" s="82"/>
      <c r="AC32" s="82"/>
      <c r="AD32" s="82"/>
      <c r="AE32" s="82"/>
      <c r="AF32" s="69"/>
      <c r="AG32" s="43"/>
    </row>
    <row r="33" spans="1:25" ht="15">
      <c r="A33" s="63"/>
      <c r="B33" s="2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69"/>
      <c r="P33" s="83">
        <f>SUM(P31,P29,P27,P25,P23)</f>
        <v>778</v>
      </c>
      <c r="Q33" s="21"/>
      <c r="R33" s="63"/>
      <c r="V33" s="82"/>
      <c r="W33" s="82"/>
      <c r="X33" s="82"/>
      <c r="Y33" s="82"/>
    </row>
  </sheetData>
  <sheetProtection/>
  <mergeCells count="5">
    <mergeCell ref="C4:L4"/>
    <mergeCell ref="M4:O4"/>
    <mergeCell ref="AD2:AF2"/>
    <mergeCell ref="C20:L20"/>
    <mergeCell ref="M20:O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André Arn</cp:lastModifiedBy>
  <dcterms:created xsi:type="dcterms:W3CDTF">2009-06-22T08:31:16Z</dcterms:created>
  <dcterms:modified xsi:type="dcterms:W3CDTF">2024-05-03T09:00:24Z</dcterms:modified>
  <cp:category/>
  <cp:version/>
  <cp:contentType/>
  <cp:contentStatus/>
</cp:coreProperties>
</file>